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nakashima\Downloads\"/>
    </mc:Choice>
  </mc:AlternateContent>
  <bookViews>
    <workbookView xWindow="0" yWindow="0" windowWidth="19200" windowHeight="11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<sst xmlns="http://schemas.openxmlformats.org/spreadsheetml/2006/main" count="1108" uniqueCount="607">
  <si>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</si>
  <si>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</si>
  <si>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</si>
  <si>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</si>
  <si>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</si>
  <si>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</si>
  <si>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</si>
  <si>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</si>
  <si>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</si>
  <si>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</si>
  <si>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</si>
  <si>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</si>
  <si>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</si>
  <si>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</si>
  <si>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</si>
  <si>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</si>
  <si>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</si>
  <si>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</si>
  <si>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</si>
  <si>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</si>
  <si>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</si>
  <si>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</si>
  <si>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</si>
  <si>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</si>
  <si>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</si>
  <si>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</si>
  <si>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</si>
  <si>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</si>
  <si>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</si>
  <si>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</si>
  <si>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</si>
  <si>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</si>
  <si>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</si>
  <si>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</si>
  <si>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</si>
  <si>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</si>
  <si>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</si>
  <si>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</si>
  <si>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</si>
  <si>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</si>
  <si>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</si>
  <si>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</si>
  <si>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</si>
  <si>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</si>
  <si>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</si>
  <si>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</si>
  <si>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</si>
  <si>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</si>
  <si>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</si>
  <si>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</si>
  <si>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</si>
  <si>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</si>
  <si>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</si>
  <si>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</si>
  <si>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</si>
  <si>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</si>
  <si>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</si>
  <si>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</si>
  <si>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</si>
  <si>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</si>
  <si>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</si>
  <si>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</si>
  <si>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</si>
  <si>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</si>
  <si>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</si>
  <si>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</si>
  <si>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</si>
  <si>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</si>
  <si>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</si>
  <si>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</si>
  <si>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</si>
  <si>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</si>
  <si>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</si>
  <si>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</si>
  <si>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</si>
  <si>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</si>
  <si>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</si>
  <si>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</si>
  <si>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</si>
  <si>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</si>
  <si>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</si>
  <si>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</si>
  <si>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</si>
  <si>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</si>
  <si>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</si>
  <si>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</si>
  <si>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</si>
  <si>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</si>
  <si>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</si>
  <si>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</si>
  <si>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</si>
  <si>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</si>
  <si>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</si>
  <si>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</si>
  <si>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</si>
  <si>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</si>
  <si>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</si>
  <si>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</si>
  <si>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</si>
  <si>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</si>
  <si>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</si>
  <si>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</si>
  <si>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</si>
  <si>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</si>
  <si>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</si>
  <si>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</si>
  <si>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</si>
  <si>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</si>
  <si>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</si>
  <si>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</si>
  <si>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</si>
  <si>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</si>
  <si>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</si>
  <si>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</si>
  <si>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</si>
  <si>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</si>
  <si>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</si>
  <si>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</si>
  <si>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</si>
  <si>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</si>
  <si>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</si>
  <si>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</si>
  <si>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</si>
  <si>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</si>
  <si>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</si>
  <si>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</si>
  <si>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</si>
  <si>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</si>
  <si>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</si>
  <si>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</si>
  <si>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</si>
  <si>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</si>
  <si>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</si>
  <si>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</si>
  <si>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</si>
  <si>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</si>
  <si>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</si>
  <si>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</si>
  <si>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</si>
  <si>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</si>
  <si>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</si>
  <si>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</si>
  <si>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</si>
  <si>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</si>
  <si>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</si>
  <si>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</si>
  <si>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</si>
  <si>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</si>
  <si>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</si>
  <si>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</si>
  <si>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</si>
  <si>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</si>
  <si>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</si>
  <si>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</si>
  <si>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</si>
  <si>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</si>
  <si>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</si>
  <si>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</si>
  <si>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</si>
  <si>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</si>
  <si>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</si>
  <si>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</si>
  <si>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</si>
  <si>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</si>
  <si>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</si>
  <si>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</si>
  <si>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</si>
  <si>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</si>
  <si>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</si>
  <si>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</si>
  <si>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</si>
  <si>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</si>
  <si>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</si>
  <si>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</si>
  <si>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</si>
  <si>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</si>
  <si>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</si>
  <si>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</si>
  <si>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</si>
  <si>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</si>
  <si>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</si>
  <si>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</si>
  <si>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</si>
  <si>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</si>
  <si>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</si>
  <si>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</si>
  <si>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</si>
  <si>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</si>
  <si>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</si>
  <si>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</si>
  <si>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</si>
  <si>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</si>
  <si>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</si>
  <si>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</si>
  <si>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</si>
  <si>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</si>
  <si>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</si>
  <si>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</si>
  <si>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</si>
  <si>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</si>
  <si>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</si>
  <si>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</si>
  <si>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</si>
  <si>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</si>
  <si>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</si>
  <si>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</si>
  <si>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</si>
  <si>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</si>
  <si>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</si>
  <si>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</si>
  <si>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</si>
  <si>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熊本県小国町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</si>
  <si>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</si>
  <si>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</si>
  <si>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</si>
  <si>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</si>
  <si>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</si>
  <si>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</si>
  <si>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</si>
  <si>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</si>
  <si>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</si>
  <si>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</si>
  <si>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</si>
  <si>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</si>
  <si>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</si>
  <si>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</si>
  <si>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</si>
  <si>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</si>
  <si>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</si>
  <si>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</si>
  <si>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</si>
  <si>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</si>
  <si>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</si>
  <si>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</si>
  <si>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</si>
  <si>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</si>
  <si>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</si>
  <si>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</si>
  <si>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</si>
  <si>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</si>
  <si>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</si>
  <si>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</si>
  <si>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</si>
  <si>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</si>
  <si>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</si>
  <si>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</si>
  <si>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</si>
  <si>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</si>
  <si>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</si>
  <si>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</si>
  <si>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</si>
  <si>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</si>
  <si>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</si>
  <si>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</si>
  <si>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</si>
  <si>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</si>
  <si>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</si>
  <si>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</si>
  <si>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</si>
  <si>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</si>
  <si>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</si>
  <si>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</si>
  <si>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</si>
  <si>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</si>
  <si>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</si>
  <si>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</si>
  <si>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</si>
  <si>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</si>
  <si>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</si>
  <si>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</si>
  <si>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</si>
  <si>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</si>
  <si>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</si>
  <si>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</si>
  <si>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</si>
  <si>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</si>
  <si>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</si>
  <si>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</si>
  <si>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</si>
  <si>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</si>
  <si>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</si>
  <si>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</si>
  <si>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</si>
  <si>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</si>
  <si>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</si>
  <si>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</si>
  <si>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</si>
  <si>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</si>
  <si>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</si>
  <si>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</si>
  <si>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</si>
  <si>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</si>
  <si>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</si>
  <si>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</si>
  <si>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</si>
  <si>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</si>
  <si>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</si>
  <si>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</si>
  <si>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</si>
  <si>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</si>
  <si>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</si>
  <si>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</si>
  <si>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</si>
  <si>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</si>
  <si>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</si>
  <si>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</si>
  <si>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</si>
  <si>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</si>
  <si>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</si>
  <si>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</si>
  <si>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</si>
  <si>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</si>
  <si>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</si>
  <si>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</si>
  <si>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</si>
  <si>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</si>
  <si>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</si>
  <si>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</si>
  <si>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</si>
  <si>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</si>
  <si>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</si>
  <si>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</si>
  <si>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</si>
  <si>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</si>
  <si>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</si>
  <si>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</si>
  <si>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</si>
  <si>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</si>
  <si>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</si>
  <si>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</si>
  <si>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</si>
  <si>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</si>
  <si>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</si>
  <si>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</si>
  <si>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</si>
  <si>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</si>
  <si>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</si>
  <si>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</si>
  <si>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</si>
  <si>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</si>
  <si>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</si>
  <si>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</si>
  <si>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</si>
  <si>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</si>
  <si>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</si>
  <si>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</si>
  <si>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</si>
  <si>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</si>
  <si>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</si>
  <si>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</si>
  <si>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</si>
  <si>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</si>
  <si>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</si>
  <si>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</si>
  <si>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</si>
  <si>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</si>
  <si>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</si>
  <si>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</si>
  <si>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</si>
  <si>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</si>
  <si>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</si>
  <si>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熊本県小国町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</si>
  <si>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</si>
  <si>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</si>
  <si>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</si>
  <si>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</si>
  <si>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</si>
  <si>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</si>
  <si>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</si>
  <si>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</si>
  <si>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</si>
  <si>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</si>
  <si>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</si>
  <si>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</si>
  <si>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</si>
  <si>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</si>
  <si>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</si>
  <si>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</si>
  <si>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</si>
  <si>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</si>
  <si>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</si>
  <si>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</si>
  <si>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地方改善施設住宅新築資金等貸付金特別会計</t>
    <phoneticPr fontId="5"/>
  </si>
  <si>
    <t>-</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</si>
  <si>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</si>
  <si>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</si>
  <si>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</si>
  <si>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</si>
  <si>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</si>
  <si>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</si>
  <si>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</si>
  <si>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</si>
  <si>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</si>
  <si>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</si>
  <si>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</si>
  <si>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</si>
  <si>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</si>
  <si>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</si>
  <si>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</si>
  <si>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</si>
  <si>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</si>
  <si>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</si>
  <si>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上水道事業</t>
    <phoneticPr fontId="5"/>
  </si>
  <si>
    <t>法適用企業</t>
    <phoneticPr fontId="5"/>
  </si>
  <si>
    <t>下水道事業（農業集落排水事業）</t>
    <phoneticPr fontId="5"/>
  </si>
  <si>
    <t>法非適用企業</t>
    <phoneticPr fontId="5"/>
  </si>
  <si>
    <t>下水道事業（個別排水処理事業）</t>
    <phoneticPr fontId="5"/>
  </si>
  <si>
    <t>-</t>
    <phoneticPr fontId="5"/>
  </si>
  <si>
    <t>下水道事業（小規模集合排水処理事業）</t>
    <phoneticPr fontId="5"/>
  </si>
  <si>
    <t>-</t>
    <phoneticPr fontId="5"/>
  </si>
  <si>
    <t>法非適用企業</t>
    <phoneticPr fontId="5"/>
  </si>
  <si>
    <t>下水道事業（特定地域生活排水処理事業）</t>
    <phoneticPr fontId="5"/>
  </si>
  <si>
    <t>-</t>
    <phoneticPr fontId="5"/>
  </si>
  <si>
    <t>法非適用企業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</si>
  <si>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</si>
  <si>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</si>
  <si>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</si>
  <si>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</si>
  <si>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</si>
  <si>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</si>
  <si>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</si>
  <si>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</si>
  <si>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</si>
  <si>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</si>
  <si>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</si>
  <si>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</si>
  <si>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</si>
  <si>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</si>
  <si>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</si>
  <si>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</si>
  <si>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</si>
  <si>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</si>
  <si>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</si>
  <si>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</si>
  <si>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</si>
  <si>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</si>
  <si>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</si>
  <si>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</si>
  <si>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</si>
  <si>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</si>
  <si>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</si>
  <si>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</si>
  <si>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</si>
  <si>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</si>
  <si>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</si>
  <si>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</si>
  <si>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</si>
  <si>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</si>
  <si>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</si>
  <si>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</si>
  <si>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</si>
  <si>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</si>
  <si>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</si>
  <si>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</si>
  <si>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</si>
  <si>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</si>
  <si>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</si>
  <si>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</si>
  <si>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</si>
  <si>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</si>
  <si>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</si>
  <si>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</si>
  <si>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</si>
  <si>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</si>
  <si>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</si>
  <si>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</si>
  <si>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</si>
  <si>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</si>
  <si>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</si>
  <si>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</si>
  <si>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</si>
  <si>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</si>
  <si>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</si>
  <si>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</si>
  <si>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</si>
  <si>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</si>
  <si>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</si>
  <si>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</si>
  <si>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</si>
  <si>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</si>
  <si>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</si>
  <si>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小国町小規模集合排水処理事業特別会計</t>
    <phoneticPr fontId="5"/>
  </si>
  <si>
    <t>(Ｆ)</t>
    <phoneticPr fontId="5"/>
  </si>
  <si>
    <t>小国町特定地域生活排水処理事業特別会計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</si>
  <si>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</si>
  <si>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</si>
  <si>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</si>
  <si>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</si>
  <si>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</si>
  <si>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</si>
  <si>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</si>
  <si>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</si>
  <si>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</si>
  <si>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</si>
  <si>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</si>
  <si>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</si>
  <si>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</si>
  <si>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</si>
  <si>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</si>
  <si>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</si>
  <si>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</si>
  <si>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</si>
  <si>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</si>
  <si>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</si>
  <si>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</si>
  <si>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</si>
  <si>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</si>
  <si>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</si>
  <si>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</si>
  <si>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</si>
  <si>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</si>
  <si>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</si>
  <si>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</si>
  <si>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</si>
  <si>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</si>
  <si>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</si>
  <si>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</si>
  <si>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</si>
  <si>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</si>
  <si>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</si>
  <si>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</si>
  <si>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</si>
  <si>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</si>
  <si>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</si>
  <si>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</si>
  <si>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</si>
  <si>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</si>
  <si>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</si>
  <si>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</si>
  <si>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</si>
  <si>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</si>
  <si>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</si>
  <si>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</si>
  <si>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</si>
  <si>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</si>
  <si>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</si>
  <si>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</si>
  <si>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</si>
  <si>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</si>
  <si>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</si>
  <si>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</si>
  <si>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</si>
  <si>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</si>
  <si>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</si>
  <si>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</si>
  <si>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</si>
  <si>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</si>
  <si>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</si>
  <si>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</si>
  <si>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</si>
  <si>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</si>
  <si>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</si>
  <si>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</si>
  <si>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</si>
  <si>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</si>
  <si>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</si>
  <si>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</si>
  <si>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</si>
  <si>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</si>
  <si>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</si>
  <si>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</si>
  <si>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</si>
  <si>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</si>
  <si>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</si>
  <si>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</si>
  <si>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</si>
  <si>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</si>
  <si>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</si>
  <si>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</si>
  <si>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</si>
  <si>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</si>
  <si>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0.75</t>
  </si>
  <si>
    <t>▲ 5.09</t>
  </si>
  <si>
    <t>▲ 3.25</t>
  </si>
  <si>
    <t>▲ 1.13</t>
  </si>
  <si>
    <t>上水道事業</t>
  </si>
  <si>
    <t>一般会計</t>
  </si>
  <si>
    <t>介護保険事業</t>
  </si>
  <si>
    <t>国民健康保険事業</t>
  </si>
  <si>
    <t>後期高齢者医療事業</t>
  </si>
  <si>
    <t>下水道事業（農業集落排水事業）</t>
  </si>
  <si>
    <t>簡易水道事業</t>
  </si>
  <si>
    <t>地方改善施設住宅新築資金等貸付金特別会計</t>
  </si>
  <si>
    <t>その他会計（赤字）</t>
  </si>
  <si>
    <t>その他会計（黒字）</t>
  </si>
  <si>
    <t>-</t>
    <phoneticPr fontId="2"/>
  </si>
  <si>
    <t>-</t>
    <phoneticPr fontId="2"/>
  </si>
  <si>
    <t>-</t>
    <phoneticPr fontId="2"/>
  </si>
  <si>
    <t>熊本県市町村総合事務組合</t>
  </si>
  <si>
    <t>小国町外一ヶ町公立病院組合</t>
  </si>
  <si>
    <t>阿蘇広域行政事務組合 （一般会計）</t>
  </si>
  <si>
    <t>阿蘇広域行政事務組合（湯の里荘特別会計）</t>
  </si>
  <si>
    <t>阿蘇広域行政事務組合（阿蘇ふるさと市町村圏特別会計）</t>
  </si>
  <si>
    <t>阿蘇広域行政事務組合 （阿蘇みやま荘特別会計）</t>
  </si>
  <si>
    <t>熊本県後期高齢者医療広域連合（一般会計）</t>
  </si>
  <si>
    <t>熊本県後期高齢者医療広域連合（後期高齢者医療特別会計）</t>
  </si>
  <si>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</si>
  <si>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</si>
  <si>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</si>
  <si>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</si>
  <si>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ネットワーク事業基金</t>
    <phoneticPr fontId="11"/>
  </si>
  <si>
    <t>職員等退職手当基金</t>
    <phoneticPr fontId="11"/>
  </si>
  <si>
    <t>悠木の里づくり事業基金</t>
    <phoneticPr fontId="11"/>
  </si>
  <si>
    <t>公共施設等整備基金</t>
    <phoneticPr fontId="11"/>
  </si>
  <si>
    <t>奨学金事業基金</t>
    <phoneticPr fontId="11"/>
  </si>
  <si>
    <t>-</t>
    <phoneticPr fontId="2"/>
  </si>
  <si>
    <t>平成30年2月末で会計廃止</t>
    <rPh sb="0" eb="2">
      <t>ヘイセイ</t>
    </rPh>
    <rPh sb="4" eb="5">
      <t>ネン</t>
    </rPh>
    <rPh sb="6" eb="7">
      <t>ツキ</t>
    </rPh>
    <rPh sb="7" eb="8">
      <t>マツ</t>
    </rPh>
    <rPh sb="9" eb="11">
      <t>カイケイ</t>
    </rPh>
    <rPh sb="11" eb="13">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</si>
</sst>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134E-4502-854D-88002CC88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95420</c:v>
                </c:pt>
                <c:pt idx="1">
                  <c:v>177908</c:v>
                </c:pt>
                <c:pt idx="2">
                  <c:v>180636</c:v>
                </c:pt>
                <c:pt idx="3">
                  <c:v>79633</c:v>
                </c:pt>
                <c:pt idx="4">
                  <c:v>65728</c:v>
                </c:pt>
              </c:numCache>
            </c:numRef>
          </c:val>
          <c:smooth val="0"/>
          <c:extLst xmlns:c16r2="http://schemas.microsoft.com/office/drawing/2015/06/chart">
            <c:ext xmlns:c16="http://schemas.microsoft.com/office/drawing/2014/chart" uri="{C3380CC4-5D6E-409C-BE32-E72D297353CC}">
              <c16:uniqueId val="{00000001-134E-4502-854D-88002CC88716}"/>
            </c:ext>
          </c:extLst>
        </c:ser>
        <c:dLbls>
          <c:showLegendKey val="0"/>
          <c:showVal val="0"/>
          <c:showCatName val="0"/>
          <c:showSerName val="0"/>
          <c:showPercent val="0"/>
          <c:showBubbleSize val="0"/>
        </c:dLbls>
        <c:marker val="1"/>
        <c:smooth val="0"/>
        <c:axId val="290961896"/>
        <c:axId val="133121696"/>
      </c:lineChart>
      <c:catAx>
        <c:axId val="290961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121696"/>
        <c:crosses val="autoZero"/>
        <c:auto val="1"/>
        <c:lblAlgn val="ctr"/>
        <c:lblOffset val="100"/>
        <c:tickLblSkip val="1"/>
        <c:tickMarkSkip val="1"/>
        <c:noMultiLvlLbl val="0"/>
      </c:catAx>
      <c:valAx>
        <c:axId val="1331216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0961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6.28</c:v>
                </c:pt>
                <c:pt idx="1">
                  <c:v>4.29</c:v>
                </c:pt>
                <c:pt idx="2">
                  <c:v>8.98</c:v>
                </c:pt>
                <c:pt idx="3">
                  <c:v>6.89</c:v>
                </c:pt>
                <c:pt idx="4">
                  <c:v>5.54</c:v>
                </c:pt>
              </c:numCache>
            </c:numRef>
          </c:val>
          <c:extLst xmlns:c16r2="http://schemas.microsoft.com/office/drawing/2015/06/chart">
            <c:ext xmlns:c16="http://schemas.microsoft.com/office/drawing/2014/chart" uri="{C3380CC4-5D6E-409C-BE32-E72D297353CC}">
              <c16:uniqueId val="{00000000-7DEE-44C8-B8DC-3B14874522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21.81</c:v>
                </c:pt>
                <c:pt idx="1">
                  <c:v>19</c:v>
                </c:pt>
                <c:pt idx="2">
                  <c:v>16.809999999999999</c:v>
                </c:pt>
                <c:pt idx="3">
                  <c:v>16.07</c:v>
                </c:pt>
                <c:pt idx="4">
                  <c:v>16.670000000000002</c:v>
                </c:pt>
              </c:numCache>
            </c:numRef>
          </c:val>
          <c:extLst xmlns:c16r2="http://schemas.microsoft.com/office/drawing/2015/06/chart">
            <c:ext xmlns:c16="http://schemas.microsoft.com/office/drawing/2014/chart" uri="{C3380CC4-5D6E-409C-BE32-E72D297353CC}">
              <c16:uniqueId val="{00000001-7DEE-44C8-B8DC-3B1487452238}"/>
            </c:ext>
          </c:extLst>
        </c:ser>
        <c:dLbls>
          <c:showLegendKey val="0"/>
          <c:showVal val="0"/>
          <c:showCatName val="0"/>
          <c:showSerName val="0"/>
          <c:showPercent val="0"/>
          <c:showBubbleSize val="0"/>
        </c:dLbls>
        <c:gapWidth val="250"/>
        <c:overlap val="100"/>
        <c:axId val="293922392"/>
        <c:axId val="30367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-5.09</c:v>
                </c:pt>
                <c:pt idx="2">
                  <c:v>3.35</c:v>
                </c:pt>
                <c:pt idx="3">
                  <c:v>-3.25</c:v>
                </c:pt>
                <c:pt idx="4">
                  <c:v>-1.1299999999999999</c:v>
                </c:pt>
              </c:numCache>
            </c:numRef>
          </c:val>
          <c:smooth val="0"/>
          <c:extLst xmlns:c16r2="http://schemas.microsoft.com/office/drawing/2015/06/chart">
            <c:ext xmlns:c16="http://schemas.microsoft.com/office/drawing/2014/chart" uri="{C3380CC4-5D6E-409C-BE32-E72D297353CC}">
              <c16:uniqueId val="{00000002-7DEE-44C8-B8DC-3B1487452238}"/>
            </c:ext>
          </c:extLst>
        </c:ser>
        <c:dLbls>
          <c:showLegendKey val="0"/>
          <c:showVal val="0"/>
          <c:showCatName val="0"/>
          <c:showSerName val="0"/>
          <c:showPercent val="0"/>
          <c:showBubbleSize val="0"/>
        </c:dLbls>
        <c:marker val="1"/>
        <c:smooth val="0"/>
        <c:axId val="293922392"/>
        <c:axId val="303673424"/>
      </c:lineChart>
      <c:catAx>
        <c:axId val="29392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673424"/>
        <c:crosses val="autoZero"/>
        <c:auto val="1"/>
        <c:lblAlgn val="ctr"/>
        <c:lblOffset val="100"/>
        <c:tickLblSkip val="1"/>
        <c:tickMarkSkip val="1"/>
        <c:noMultiLvlLbl val="0"/>
      </c:catAx>
      <c:valAx>
        <c:axId val="30367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92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69-4A7F-89EB-68E425E9C7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69-4A7F-89EB-68E425E9C77A}"/>
            </c:ext>
          </c:extLst>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69-4A7F-89EB-68E425E9C77A}"/>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C69-4A7F-89EB-68E425E9C77A}"/>
            </c:ext>
          </c:extLst>
        </c:ser>
        <c:ser>
          <c:idx val="4"/>
          <c:order val="4"/>
          <c:tx>
            <c:strRef>
              <c:f>データシート!$A$31</c:f>
              <c:strCache>
                <c:ptCount val="1"/>
                <c:pt idx="0">
                  <c:v>下水道事業（農業集落排水事業）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0.1</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BC69-4A7F-89EB-68E425E9C77A}"/>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0.14000000000000001</c:v>
                </c:pt>
                <c:pt idx="4">
                  <c:v>#N/A</c:v>
                </c:pt>
                <c:pt idx="5">
                  <c:v>0.09</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5-BC69-4A7F-89EB-68E425E9C77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0.59</c:v>
                </c:pt>
                <c:pt idx="4">
                  <c:v>#N/A</c:v>
                </c:pt>
                <c:pt idx="5">
                  <c:v>0.28000000000000003</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6-BC69-4A7F-89EB-68E425E9C77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0.51</c:v>
                </c:pt>
                <c:pt idx="4">
                  <c:v>#N/A</c:v>
                </c:pt>
                <c:pt idx="5">
                  <c:v>0.12</c:v>
                </c:pt>
                <c:pt idx="6">
                  <c:v>#N/A</c:v>
                </c:pt>
                <c:pt idx="7">
                  <c:v>1.41</c:v>
                </c:pt>
                <c:pt idx="8">
                  <c:v>#N/A</c:v>
                </c:pt>
                <c:pt idx="9">
                  <c:v>0.75</c:v>
                </c:pt>
              </c:numCache>
            </c:numRef>
          </c:val>
          <c:extLst xmlns:c16r2="http://schemas.microsoft.com/office/drawing/2015/06/chart">
            <c:ext xmlns:c16="http://schemas.microsoft.com/office/drawing/2014/chart" uri="{C3380CC4-5D6E-409C-BE32-E72D297353CC}">
              <c16:uniqueId val="{00000007-BC69-4A7F-89EB-68E425E9C7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6.27</c:v>
                </c:pt>
                <c:pt idx="2">
                  <c:v>#N/A</c:v>
                </c:pt>
                <c:pt idx="3">
                  <c:v>4.28</c:v>
                </c:pt>
                <c:pt idx="4">
                  <c:v>#N/A</c:v>
                </c:pt>
                <c:pt idx="5">
                  <c:v>8.98</c:v>
                </c:pt>
                <c:pt idx="6">
                  <c:v>#N/A</c:v>
                </c:pt>
                <c:pt idx="7">
                  <c:v>6.88</c:v>
                </c:pt>
                <c:pt idx="8">
                  <c:v>#N/A</c:v>
                </c:pt>
                <c:pt idx="9">
                  <c:v>5.54</c:v>
                </c:pt>
              </c:numCache>
            </c:numRef>
          </c:val>
          <c:extLst xmlns:c16r2="http://schemas.microsoft.com/office/drawing/2015/06/chart">
            <c:ext xmlns:c16="http://schemas.microsoft.com/office/drawing/2014/chart" uri="{C3380CC4-5D6E-409C-BE32-E72D297353CC}">
              <c16:uniqueId val="{00000008-BC69-4A7F-89EB-68E425E9C77A}"/>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19.64</c:v>
                </c:pt>
                <c:pt idx="2">
                  <c:v>#N/A</c:v>
                </c:pt>
                <c:pt idx="3">
                  <c:v>19.670000000000002</c:v>
                </c:pt>
                <c:pt idx="4">
                  <c:v>#N/A</c:v>
                </c:pt>
                <c:pt idx="5">
                  <c:v>18.73</c:v>
                </c:pt>
                <c:pt idx="6">
                  <c:v>#N/A</c:v>
                </c:pt>
                <c:pt idx="7">
                  <c:v>18.91</c:v>
                </c:pt>
                <c:pt idx="8">
                  <c:v>#N/A</c:v>
                </c:pt>
                <c:pt idx="9">
                  <c:v>18.47</c:v>
                </c:pt>
              </c:numCache>
            </c:numRef>
          </c:val>
          <c:extLst xmlns:c16r2="http://schemas.microsoft.com/office/drawing/2015/06/chart">
            <c:ext xmlns:c16="http://schemas.microsoft.com/office/drawing/2014/chart" uri="{C3380CC4-5D6E-409C-BE32-E72D297353CC}">
              <c16:uniqueId val="{00000009-BC69-4A7F-89EB-68E425E9C77A}"/>
            </c:ext>
          </c:extLst>
        </c:ser>
        <c:dLbls>
          <c:showLegendKey val="0"/>
          <c:showVal val="0"/>
          <c:showCatName val="0"/>
          <c:showSerName val="0"/>
          <c:showPercent val="0"/>
          <c:showBubbleSize val="0"/>
        </c:dLbls>
        <c:gapWidth val="150"/>
        <c:overlap val="100"/>
        <c:axId val="295875848"/>
        <c:axId val="306573704"/>
      </c:barChart>
      <c:catAx>
        <c:axId val="29587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573704"/>
        <c:crosses val="autoZero"/>
        <c:auto val="1"/>
        <c:lblAlgn val="ctr"/>
        <c:lblOffset val="100"/>
        <c:tickLblSkip val="1"/>
        <c:tickMarkSkip val="1"/>
        <c:noMultiLvlLbl val="0"/>
      </c:catAx>
      <c:valAx>
        <c:axId val="30657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75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531</c:v>
                </c:pt>
                <c:pt idx="5">
                  <c:v>549</c:v>
                </c:pt>
                <c:pt idx="8">
                  <c:v>511</c:v>
                </c:pt>
                <c:pt idx="11">
                  <c:v>500</c:v>
                </c:pt>
                <c:pt idx="14">
                  <c:v>471</c:v>
                </c:pt>
              </c:numCache>
            </c:numRef>
          </c:val>
          <c:extLst xmlns:c16r2="http://schemas.microsoft.com/office/drawing/2015/06/chart">
            <c:ext xmlns:c16="http://schemas.microsoft.com/office/drawing/2014/chart" uri="{C3380CC4-5D6E-409C-BE32-E72D297353CC}">
              <c16:uniqueId val="{00000000-2783-4EBF-980C-4E15BD207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83-4EBF-980C-4E15BD207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183</c:v>
                </c:pt>
                <c:pt idx="3">
                  <c:v>183</c:v>
                </c:pt>
                <c:pt idx="6">
                  <c:v>155</c:v>
                </c:pt>
                <c:pt idx="9">
                  <c:v>155</c:v>
                </c:pt>
                <c:pt idx="12">
                  <c:v>155</c:v>
                </c:pt>
              </c:numCache>
            </c:numRef>
          </c:val>
          <c:extLst xmlns:c16r2="http://schemas.microsoft.com/office/drawing/2015/06/chart">
            <c:ext xmlns:c16="http://schemas.microsoft.com/office/drawing/2014/chart" uri="{C3380CC4-5D6E-409C-BE32-E72D297353CC}">
              <c16:uniqueId val="{00000002-2783-4EBF-980C-4E15BD207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99</c:v>
                </c:pt>
                <c:pt idx="6">
                  <c:v>68</c:v>
                </c:pt>
                <c:pt idx="9">
                  <c:v>79</c:v>
                </c:pt>
                <c:pt idx="12">
                  <c:v>76</c:v>
                </c:pt>
              </c:numCache>
            </c:numRef>
          </c:val>
          <c:extLst xmlns:c16r2="http://schemas.microsoft.com/office/drawing/2015/06/chart">
            <c:ext xmlns:c16="http://schemas.microsoft.com/office/drawing/2014/chart" uri="{C3380CC4-5D6E-409C-BE32-E72D297353CC}">
              <c16:uniqueId val="{00000003-2783-4EBF-980C-4E15BD207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c:v>
                </c:pt>
                <c:pt idx="3">
                  <c:v>68</c:v>
                </c:pt>
                <c:pt idx="6">
                  <c:v>67</c:v>
                </c:pt>
                <c:pt idx="9">
                  <c:v>79</c:v>
                </c:pt>
                <c:pt idx="12">
                  <c:v>76</c:v>
                </c:pt>
              </c:numCache>
            </c:numRef>
          </c:val>
          <c:extLst xmlns:c16r2="http://schemas.microsoft.com/office/drawing/2015/06/chart">
            <c:ext xmlns:c16="http://schemas.microsoft.com/office/drawing/2014/chart" uri="{C3380CC4-5D6E-409C-BE32-E72D297353CC}">
              <c16:uniqueId val="{00000004-2783-4EBF-980C-4E15BD207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83-4EBF-980C-4E15BD207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83-4EBF-980C-4E15BD207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517</c:v>
                </c:pt>
                <c:pt idx="3">
                  <c:v>537</c:v>
                </c:pt>
                <c:pt idx="6">
                  <c:v>480</c:v>
                </c:pt>
                <c:pt idx="9">
                  <c:v>493</c:v>
                </c:pt>
                <c:pt idx="12">
                  <c:v>458</c:v>
                </c:pt>
              </c:numCache>
            </c:numRef>
          </c:val>
          <c:extLst xmlns:c16r2="http://schemas.microsoft.com/office/drawing/2015/06/chart">
            <c:ext xmlns:c16="http://schemas.microsoft.com/office/drawing/2014/chart" uri="{C3380CC4-5D6E-409C-BE32-E72D297353CC}">
              <c16:uniqueId val="{00000007-2783-4EBF-980C-4E15BD207AF3}"/>
            </c:ext>
          </c:extLst>
        </c:ser>
        <c:dLbls>
          <c:showLegendKey val="0"/>
          <c:showVal val="0"/>
          <c:showCatName val="0"/>
          <c:showSerName val="0"/>
          <c:showPercent val="0"/>
          <c:showBubbleSize val="0"/>
        </c:dLbls>
        <c:gapWidth val="100"/>
        <c:overlap val="100"/>
        <c:axId val="303668752"/>
        <c:axId val="307620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338</c:v>
                </c:pt>
                <c:pt idx="5">
                  <c:v>#N/A</c:v>
                </c:pt>
                <c:pt idx="6">
                  <c:v>#N/A</c:v>
                </c:pt>
                <c:pt idx="7">
                  <c:v>259</c:v>
                </c:pt>
                <c:pt idx="8">
                  <c:v>#N/A</c:v>
                </c:pt>
                <c:pt idx="9">
                  <c:v>#N/A</c:v>
                </c:pt>
                <c:pt idx="10">
                  <c:v>306</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8-2783-4EBF-980C-4E15BD207AF3}"/>
            </c:ext>
          </c:extLst>
        </c:ser>
        <c:dLbls>
          <c:showLegendKey val="0"/>
          <c:showVal val="0"/>
          <c:showCatName val="0"/>
          <c:showSerName val="0"/>
          <c:showPercent val="0"/>
          <c:showBubbleSize val="0"/>
        </c:dLbls>
        <c:marker val="1"/>
        <c:smooth val="0"/>
        <c:axId val="303668752"/>
        <c:axId val="307620728"/>
      </c:lineChart>
      <c:catAx>
        <c:axId val="30366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620728"/>
        <c:crosses val="autoZero"/>
        <c:auto val="1"/>
        <c:lblAlgn val="ctr"/>
        <c:lblOffset val="100"/>
        <c:tickLblSkip val="1"/>
        <c:tickMarkSkip val="1"/>
        <c:noMultiLvlLbl val="0"/>
      </c:catAx>
      <c:valAx>
        <c:axId val="30762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6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4438</c:v>
                </c:pt>
                <c:pt idx="5">
                  <c:v>4353</c:v>
                </c:pt>
                <c:pt idx="8">
                  <c:v>4769</c:v>
                </c:pt>
                <c:pt idx="11">
                  <c:v>4684</c:v>
                </c:pt>
                <c:pt idx="14">
                  <c:v>4883</c:v>
                </c:pt>
              </c:numCache>
            </c:numRef>
          </c:val>
          <c:extLst xmlns:c16r2="http://schemas.microsoft.com/office/drawing/2015/06/chart">
            <c:ext xmlns:c16="http://schemas.microsoft.com/office/drawing/2014/chart" uri="{C3380CC4-5D6E-409C-BE32-E72D297353CC}">
              <c16:uniqueId val="{00000000-FBFB-4084-8187-1899B6A716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77</c:v>
                </c:pt>
                <c:pt idx="5">
                  <c:v>77</c:v>
                </c:pt>
                <c:pt idx="8">
                  <c:v>185</c:v>
                </c:pt>
                <c:pt idx="11">
                  <c:v>255</c:v>
                </c:pt>
                <c:pt idx="14">
                  <c:v>246</c:v>
                </c:pt>
              </c:numCache>
            </c:numRef>
          </c:val>
          <c:extLst xmlns:c16r2="http://schemas.microsoft.com/office/drawing/2015/06/chart">
            <c:ext xmlns:c16="http://schemas.microsoft.com/office/drawing/2014/chart" uri="{C3380CC4-5D6E-409C-BE32-E72D297353CC}">
              <c16:uniqueId val="{00000001-FBFB-4084-8187-1899B6A716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1327</c:v>
                </c:pt>
                <c:pt idx="5">
                  <c:v>1053</c:v>
                </c:pt>
                <c:pt idx="8">
                  <c:v>994</c:v>
                </c:pt>
                <c:pt idx="11">
                  <c:v>907</c:v>
                </c:pt>
                <c:pt idx="14">
                  <c:v>1040</c:v>
                </c:pt>
              </c:numCache>
            </c:numRef>
          </c:val>
          <c:extLst xmlns:c16r2="http://schemas.microsoft.com/office/drawing/2015/06/chart">
            <c:ext xmlns:c16="http://schemas.microsoft.com/office/drawing/2014/chart" uri="{C3380CC4-5D6E-409C-BE32-E72D297353CC}">
              <c16:uniqueId val="{00000002-FBFB-4084-8187-1899B6A716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FB-4084-8187-1899B6A716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BFB-4084-8187-1899B6A716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FB-4084-8187-1899B6A716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528</c:v>
                </c:pt>
                <c:pt idx="3">
                  <c:v>393</c:v>
                </c:pt>
                <c:pt idx="6">
                  <c:v>315</c:v>
                </c:pt>
                <c:pt idx="9">
                  <c:v>205</c:v>
                </c:pt>
                <c:pt idx="12">
                  <c:v>78</c:v>
                </c:pt>
              </c:numCache>
            </c:numRef>
          </c:val>
          <c:extLst xmlns:c16r2="http://schemas.microsoft.com/office/drawing/2015/06/chart">
            <c:ext xmlns:c16="http://schemas.microsoft.com/office/drawing/2014/chart" uri="{C3380CC4-5D6E-409C-BE32-E72D297353CC}">
              <c16:uniqueId val="{00000006-FBFB-4084-8187-1899B6A716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542</c:v>
                </c:pt>
                <c:pt idx="3">
                  <c:v>578</c:v>
                </c:pt>
                <c:pt idx="6">
                  <c:v>476</c:v>
                </c:pt>
                <c:pt idx="9">
                  <c:v>380</c:v>
                </c:pt>
                <c:pt idx="12">
                  <c:v>325</c:v>
                </c:pt>
              </c:numCache>
            </c:numRef>
          </c:val>
          <c:extLst xmlns:c16r2="http://schemas.microsoft.com/office/drawing/2015/06/chart">
            <c:ext xmlns:c16="http://schemas.microsoft.com/office/drawing/2014/chart" uri="{C3380CC4-5D6E-409C-BE32-E72D297353CC}">
              <c16:uniqueId val="{00000007-FBFB-4084-8187-1899B6A716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1142</c:v>
                </c:pt>
                <c:pt idx="3">
                  <c:v>1113</c:v>
                </c:pt>
                <c:pt idx="6">
                  <c:v>1041</c:v>
                </c:pt>
                <c:pt idx="9">
                  <c:v>1200</c:v>
                </c:pt>
                <c:pt idx="12">
                  <c:v>1017</c:v>
                </c:pt>
              </c:numCache>
            </c:numRef>
          </c:val>
          <c:extLst xmlns:c16r2="http://schemas.microsoft.com/office/drawing/2015/06/chart">
            <c:ext xmlns:c16="http://schemas.microsoft.com/office/drawing/2014/chart" uri="{C3380CC4-5D6E-409C-BE32-E72D297353CC}">
              <c16:uniqueId val="{00000008-FBFB-4084-8187-1899B6A716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829</c:v>
                </c:pt>
                <c:pt idx="3">
                  <c:v>671</c:v>
                </c:pt>
                <c:pt idx="6">
                  <c:v>535</c:v>
                </c:pt>
                <c:pt idx="9">
                  <c:v>395</c:v>
                </c:pt>
                <c:pt idx="12">
                  <c:v>251</c:v>
                </c:pt>
              </c:numCache>
            </c:numRef>
          </c:val>
          <c:extLst xmlns:c16r2="http://schemas.microsoft.com/office/drawing/2015/06/chart">
            <c:ext xmlns:c16="http://schemas.microsoft.com/office/drawing/2014/chart" uri="{C3380CC4-5D6E-409C-BE32-E72D297353CC}">
              <c16:uniqueId val="{00000009-FBFB-4084-8187-1899B6A716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4317</c:v>
                </c:pt>
                <c:pt idx="3">
                  <c:v>4637</c:v>
                </c:pt>
                <c:pt idx="6">
                  <c:v>5159</c:v>
                </c:pt>
                <c:pt idx="9">
                  <c:v>5208</c:v>
                </c:pt>
                <c:pt idx="12">
                  <c:v>5496</c:v>
                </c:pt>
              </c:numCache>
            </c:numRef>
          </c:val>
          <c:extLst xmlns:c16r2="http://schemas.microsoft.com/office/drawing/2015/06/chart">
            <c:ext xmlns:c16="http://schemas.microsoft.com/office/drawing/2014/chart" uri="{C3380CC4-5D6E-409C-BE32-E72D297353CC}">
              <c16:uniqueId val="{0000000A-FBFB-4084-8187-1899B6A716B8}"/>
            </c:ext>
          </c:extLst>
        </c:ser>
        <c:dLbls>
          <c:showLegendKey val="0"/>
          <c:showVal val="0"/>
          <c:showCatName val="0"/>
          <c:showSerName val="0"/>
          <c:showPercent val="0"/>
          <c:showBubbleSize val="0"/>
        </c:dLbls>
        <c:gapWidth val="100"/>
        <c:overlap val="100"/>
        <c:axId val="307830192"/>
        <c:axId val="304180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1517</c:v>
                </c:pt>
                <c:pt idx="2">
                  <c:v>#N/A</c:v>
                </c:pt>
                <c:pt idx="3">
                  <c:v>#N/A</c:v>
                </c:pt>
                <c:pt idx="4">
                  <c:v>1908</c:v>
                </c:pt>
                <c:pt idx="5">
                  <c:v>#N/A</c:v>
                </c:pt>
                <c:pt idx="6">
                  <c:v>#N/A</c:v>
                </c:pt>
                <c:pt idx="7">
                  <c:v>1577</c:v>
                </c:pt>
                <c:pt idx="8">
                  <c:v>#N/A</c:v>
                </c:pt>
                <c:pt idx="9">
                  <c:v>#N/A</c:v>
                </c:pt>
                <c:pt idx="10">
                  <c:v>1543</c:v>
                </c:pt>
                <c:pt idx="11">
                  <c:v>#N/A</c:v>
                </c:pt>
                <c:pt idx="12">
                  <c:v>#N/A</c:v>
                </c:pt>
                <c:pt idx="13">
                  <c:v>997</c:v>
                </c:pt>
                <c:pt idx="14">
                  <c:v>#N/A</c:v>
                </c:pt>
              </c:numCache>
            </c:numRef>
          </c:val>
          <c:smooth val="0"/>
          <c:extLst xmlns:c16r2="http://schemas.microsoft.com/office/drawing/2015/06/chart">
            <c:ext xmlns:c16="http://schemas.microsoft.com/office/drawing/2014/chart" uri="{C3380CC4-5D6E-409C-BE32-E72D297353CC}">
              <c16:uniqueId val="{0000000B-FBFB-4084-8187-1899B6A716B8}"/>
            </c:ext>
          </c:extLst>
        </c:ser>
        <c:dLbls>
          <c:showLegendKey val="0"/>
          <c:showVal val="0"/>
          <c:showCatName val="0"/>
          <c:showSerName val="0"/>
          <c:showPercent val="0"/>
          <c:showBubbleSize val="0"/>
        </c:dLbls>
        <c:marker val="1"/>
        <c:smooth val="0"/>
        <c:axId val="307830192"/>
        <c:axId val="304180872"/>
      </c:lineChart>
      <c:catAx>
        <c:axId val="30783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180872"/>
        <c:crosses val="autoZero"/>
        <c:auto val="1"/>
        <c:lblAlgn val="ctr"/>
        <c:lblOffset val="100"/>
        <c:tickLblSkip val="1"/>
        <c:tickMarkSkip val="1"/>
        <c:noMultiLvlLbl val="0"/>
      </c:catAx>
      <c:valAx>
        <c:axId val="30418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83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551</c:v>
                </c:pt>
                <c:pt idx="1">
                  <c:v>518</c:v>
                </c:pt>
                <c:pt idx="2">
                  <c:v>529</c:v>
                </c:pt>
              </c:numCache>
            </c:numRef>
          </c:val>
          <c:extLst xmlns:c16r2="http://schemas.microsoft.com/office/drawing/2015/06/chart">
            <c:ext xmlns:c16="http://schemas.microsoft.com/office/drawing/2014/chart" uri="{C3380CC4-5D6E-409C-BE32-E72D297353CC}">
              <c16:uniqueId val="{00000000-E72F-48B8-905F-C7379FE3E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84</c:v>
                </c:pt>
                <c:pt idx="1">
                  <c:v>84</c:v>
                </c:pt>
                <c:pt idx="2">
                  <c:v>84</c:v>
                </c:pt>
              </c:numCache>
            </c:numRef>
          </c:val>
          <c:extLst xmlns:c16r2="http://schemas.microsoft.com/office/drawing/2015/06/chart">
            <c:ext xmlns:c16="http://schemas.microsoft.com/office/drawing/2014/chart" uri="{C3380CC4-5D6E-409C-BE32-E72D297353CC}">
              <c16:uniqueId val="{00000001-E72F-48B8-905F-C7379FE3E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337</c:v>
                </c:pt>
                <c:pt idx="1">
                  <c:v>296</c:v>
                </c:pt>
                <c:pt idx="2">
                  <c:v>418</c:v>
                </c:pt>
              </c:numCache>
            </c:numRef>
          </c:val>
          <c:extLst xmlns:c16r2="http://schemas.microsoft.com/office/drawing/2015/06/chart">
            <c:ext xmlns:c16="http://schemas.microsoft.com/office/drawing/2014/chart" uri="{C3380CC4-5D6E-409C-BE32-E72D297353CC}">
              <c16:uniqueId val="{00000002-E72F-48B8-905F-C7379FE3E495}"/>
            </c:ext>
          </c:extLst>
        </c:ser>
        <c:dLbls>
          <c:showLegendKey val="0"/>
          <c:showVal val="0"/>
          <c:showCatName val="0"/>
          <c:showSerName val="0"/>
          <c:showPercent val="0"/>
          <c:showBubbleSize val="0"/>
        </c:dLbls>
        <c:gapWidth val="120"/>
        <c:overlap val="100"/>
        <c:axId val="307569336"/>
        <c:axId val="307809704"/>
      </c:barChart>
      <c:catAx>
        <c:axId val="30756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809704"/>
        <c:crosses val="autoZero"/>
        <c:auto val="1"/>
        <c:lblAlgn val="ctr"/>
        <c:lblOffset val="100"/>
        <c:tickLblSkip val="1"/>
        <c:tickMarkSkip val="1"/>
        <c:noMultiLvlLbl val="0"/>
      </c:catAx>
      <c:valAx>
        <c:axId val="307809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56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元利償還金は、平成２７年度から４億台に減少したものの学校施設整備事業等の大型事業の実施により、平成３１年度以降は５億台と悪化する見込みである。</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平成２６年度における小中学校のプール・学校給食センター建設事業や屋外情報システム整備等事業の実施による地方債発行以降、増加傾向にある。一方、その他の繰入れ見込額等は減少しており、将来負担額は減少した。</a:t>
          </a:r>
        </a:p>
        <a:p>
          <a:r>
            <a:rPr kumimoji="1" lang="ja-JP" altLang="en-US" sz="1400">
              <a:latin typeface="ＭＳ ゴシック" pitchFamily="49" charset="-128"/>
              <a:ea typeface="ＭＳ ゴシック" pitchFamily="49" charset="-128"/>
            </a:rPr>
            <a:t>　また、充当可能財源等は、目的基金の積立てを行い増加したため、将来負担比率の分子は減少した。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町民税の増収により財政調整基金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に０．１億円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ふるさと納税を翌年度以降の事業に充当するため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平成２８年熊本地震復興基金（交付市町村創意工夫事業）を翌年度以降の事業に充当するため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に０．２億円積立てたこと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・職員等退職手当基金：平成３４年度をピークに退職者が増加する見込みであるため、退職手当の支給に要する経費に充てる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ふるさと納税を翌年度以降の事業に充当するために１．２億円積立て、悠木の里づくり事業基金：平成２８年熊本地震復興基金（交付市町村創意工夫事業）を翌年度以降の事業に充当するために０．２億円積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公共施設等整備基金：平成３２年度までに策定予定の公共施設等総合管理計画の個別計画に基づき事業を実施するため、基金を積み立てていくことを予定している。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平成２８年熊本地震後の景気の動向により町民税が増収したため、０．１億円の増となった。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財政調整基金の残高は一般会計予算額の１０％以上に努める。また、災害への備え等のため、過去の実績等を踏まえ、５億円から１０億円程度となるように積み立てることとしている。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平成３８年度に地方債償還のピークを迎えるため、それに備えて積立てを行う予定である。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Ｈ２７国調３７．９％）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臨時財政対策債の減少及び人件費、公債費の経常一般財源等が減少したため、平成２８年度に比べ改善され、類似団体平均より低い水準である。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引き続き税等の徴収強化を図るとともに、行政の効率化に努め財政の健全化を図る。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164042</xdr:rowOff>
    </xdr:to>
    <xdr:cxnSp macro="">
      <xdr:nvCxnSpPr>
        <xdr:cNvPr id="133" name="直線コネクタ 132"/>
        <xdr:cNvCxnSpPr/>
      </xdr:nvCxnSpPr>
      <xdr:spPr>
        <a:xfrm flipV="1">
          <a:off x="4114800" y="1108053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164042</xdr:rowOff>
    </xdr:to>
    <xdr:cxnSp macro="">
      <xdr:nvCxnSpPr>
        <xdr:cNvPr id="136" name="直線コネクタ 135"/>
        <xdr:cNvCxnSpPr/>
      </xdr:nvCxnSpPr>
      <xdr:spPr>
        <a:xfrm>
          <a:off x="3225800" y="1107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157480</xdr:rowOff>
    </xdr:to>
    <xdr:cxnSp macro="">
      <xdr:nvCxnSpPr>
        <xdr:cNvPr id="139" name="直線コネクタ 138"/>
        <xdr:cNvCxnSpPr/>
      </xdr:nvCxnSpPr>
      <xdr:spPr>
        <a:xfrm flipV="1">
          <a:off x="2336800" y="1107651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65</xdr:row>
      <xdr:rowOff>157480</xdr:rowOff>
    </xdr:to>
    <xdr:cxnSp macro="">
      <xdr:nvCxnSpPr>
        <xdr:cNvPr id="142" name="直線コネクタ 141"/>
        <xdr:cNvCxnSpPr/>
      </xdr:nvCxnSpPr>
      <xdr:spPr>
        <a:xfrm>
          <a:off x="1447800" y="112896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2" name="楕円 151"/>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73465</xdr:rowOff>
    </xdr:from>
    <xdr:ext cx="762000" cy="259045"/>
    <xdr:sp macro="" textlink="">
      <xdr:nvSpPr>
        <xdr:cNvPr id="153" name="財政構造の弾力性該当値テキスト"/>
        <xdr:cNvSpPr txBox="1"/>
      </xdr:nvSpPr>
      <xdr:spPr>
        <a:xfrm>
          <a:off x="50419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4" name="楕円 153"/>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5" name="テキスト ボックス 154"/>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8" name="楕円 157"/>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9" name="テキスト ボックス 158"/>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前年度に比べ、地籍調査業務委託料の増に伴う物件費の増により、物件費等の決算額は増加した。さらに、人口の減少の影響もあり、人口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人当たり決算額も増加した。</a:t>
          </a:r>
        </a:p>
        <a:p>
          <a:r>
            <a:rPr kumimoji="1" lang="ja-JP" altLang="en-US" sz="1300">
              <a:latin typeface="ＭＳ Ｐゴシック" panose="020B0600070205080204" pitchFamily="50" charset="-128"/>
              <a:ea typeface="ＭＳ Ｐゴシック" panose="020B0600070205080204" pitchFamily="50" charset="-128"/>
            </a:rPr>
            <a:t>　しかし、以前、老人福祉施設運営の民営化等により、人件費や物件費の抑制を行ったことから、類似団体平均を下回っている。引き続き、事務事業の見直し・効率化を図っていく。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60530</xdr:rowOff>
    </xdr:from>
    <xdr:to>
      <xdr:col>23</xdr:col>
      <xdr:colOff>133350</xdr:colOff>
      <xdr:row>83</xdr:row>
      <xdr:rowOff>85344</xdr:rowOff>
    </xdr:to>
    <xdr:cxnSp macro="">
      <xdr:nvCxnSpPr>
        <xdr:cNvPr id="196" name="直線コネクタ 195"/>
        <xdr:cNvCxnSpPr/>
      </xdr:nvCxnSpPr>
      <xdr:spPr>
        <a:xfrm>
          <a:off x="4114800" y="14290880"/>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45910</xdr:rowOff>
    </xdr:from>
    <xdr:to>
      <xdr:col>19</xdr:col>
      <xdr:colOff>133350</xdr:colOff>
      <xdr:row>83</xdr:row>
      <xdr:rowOff>60530</xdr:rowOff>
    </xdr:to>
    <xdr:cxnSp macro="">
      <xdr:nvCxnSpPr>
        <xdr:cNvPr id="199" name="直線コネクタ 198"/>
        <xdr:cNvCxnSpPr/>
      </xdr:nvCxnSpPr>
      <xdr:spPr>
        <a:xfrm>
          <a:off x="3225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45910</xdr:rowOff>
    </xdr:from>
    <xdr:to>
      <xdr:col>15</xdr:col>
      <xdr:colOff>82550</xdr:colOff>
      <xdr:row>83</xdr:row>
      <xdr:rowOff>63746</xdr:rowOff>
    </xdr:to>
    <xdr:cxnSp macro="">
      <xdr:nvCxnSpPr>
        <xdr:cNvPr id="202" name="直線コネクタ 201"/>
        <xdr:cNvCxnSpPr/>
      </xdr:nvCxnSpPr>
      <xdr:spPr>
        <a:xfrm flipV="1">
          <a:off x="2336800" y="14276260"/>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24318</xdr:rowOff>
    </xdr:from>
    <xdr:to>
      <xdr:col>11</xdr:col>
      <xdr:colOff>31750</xdr:colOff>
      <xdr:row>83</xdr:row>
      <xdr:rowOff>63746</xdr:rowOff>
    </xdr:to>
    <xdr:cxnSp macro="">
      <xdr:nvCxnSpPr>
        <xdr:cNvPr id="205" name="直線コネクタ 204"/>
        <xdr:cNvCxnSpPr/>
      </xdr:nvCxnSpPr>
      <xdr:spPr>
        <a:xfrm>
          <a:off x="1447800" y="14254668"/>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34544</xdr:rowOff>
    </xdr:from>
    <xdr:to>
      <xdr:col>23</xdr:col>
      <xdr:colOff>184150</xdr:colOff>
      <xdr:row>83</xdr:row>
      <xdr:rowOff>136144</xdr:rowOff>
    </xdr:to>
    <xdr:sp macro="" textlink="">
      <xdr:nvSpPr>
        <xdr:cNvPr id="215" name="楕円 214"/>
        <xdr:cNvSpPr/>
      </xdr:nvSpPr>
      <xdr:spPr>
        <a:xfrm>
          <a:off x="49022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51071</xdr:rowOff>
    </xdr:from>
    <xdr:ext cx="762000" cy="259045"/>
    <xdr:sp macro="" textlink="">
      <xdr:nvSpPr>
        <xdr:cNvPr id="216" name="人件費・物件費等の状況該当値テキスト"/>
        <xdr:cNvSpPr txBox="1"/>
      </xdr:nvSpPr>
      <xdr:spPr>
        <a:xfrm>
          <a:off x="5041900" y="141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9730</xdr:rowOff>
    </xdr:from>
    <xdr:to>
      <xdr:col>19</xdr:col>
      <xdr:colOff>184150</xdr:colOff>
      <xdr:row>83</xdr:row>
      <xdr:rowOff>111330</xdr:rowOff>
    </xdr:to>
    <xdr:sp macro="" textlink="">
      <xdr:nvSpPr>
        <xdr:cNvPr id="217" name="楕円 216"/>
        <xdr:cNvSpPr/>
      </xdr:nvSpPr>
      <xdr:spPr>
        <a:xfrm>
          <a:off x="4064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121507</xdr:rowOff>
    </xdr:from>
    <xdr:ext cx="736600" cy="259045"/>
    <xdr:sp macro="" textlink="">
      <xdr:nvSpPr>
        <xdr:cNvPr id="218" name="テキスト ボックス 217"/>
        <xdr:cNvSpPr txBox="1"/>
      </xdr:nvSpPr>
      <xdr:spPr>
        <a:xfrm>
          <a:off x="3733800" y="140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166560</xdr:rowOff>
    </xdr:from>
    <xdr:to>
      <xdr:col>15</xdr:col>
      <xdr:colOff>133350</xdr:colOff>
      <xdr:row>83</xdr:row>
      <xdr:rowOff>96710</xdr:rowOff>
    </xdr:to>
    <xdr:sp macro="" textlink="">
      <xdr:nvSpPr>
        <xdr:cNvPr id="219" name="楕円 218"/>
        <xdr:cNvSpPr/>
      </xdr:nvSpPr>
      <xdr:spPr>
        <a:xfrm>
          <a:off x="3175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106887</xdr:rowOff>
    </xdr:from>
    <xdr:ext cx="762000" cy="259045"/>
    <xdr:sp macro="" textlink="">
      <xdr:nvSpPr>
        <xdr:cNvPr id="220" name="テキスト ボックス 219"/>
        <xdr:cNvSpPr txBox="1"/>
      </xdr:nvSpPr>
      <xdr:spPr>
        <a:xfrm>
          <a:off x="2844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12946</xdr:rowOff>
    </xdr:from>
    <xdr:to>
      <xdr:col>11</xdr:col>
      <xdr:colOff>82550</xdr:colOff>
      <xdr:row>83</xdr:row>
      <xdr:rowOff>114546</xdr:rowOff>
    </xdr:to>
    <xdr:sp macro="" textlink="">
      <xdr:nvSpPr>
        <xdr:cNvPr id="221" name="楕円 220"/>
        <xdr:cNvSpPr/>
      </xdr:nvSpPr>
      <xdr:spPr>
        <a:xfrm>
          <a:off x="2286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99323</xdr:rowOff>
    </xdr:from>
    <xdr:ext cx="762000" cy="259045"/>
    <xdr:sp macro="" textlink="">
      <xdr:nvSpPr>
        <xdr:cNvPr id="222" name="テキスト ボックス 221"/>
        <xdr:cNvSpPr txBox="1"/>
      </xdr:nvSpPr>
      <xdr:spPr>
        <a:xfrm>
          <a:off x="1955800" y="1432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144968</xdr:rowOff>
    </xdr:from>
    <xdr:to>
      <xdr:col>7</xdr:col>
      <xdr:colOff>31750</xdr:colOff>
      <xdr:row>83</xdr:row>
      <xdr:rowOff>75118</xdr:rowOff>
    </xdr:to>
    <xdr:sp macro="" textlink="">
      <xdr:nvSpPr>
        <xdr:cNvPr id="223" name="楕円 222"/>
        <xdr:cNvSpPr/>
      </xdr:nvSpPr>
      <xdr:spPr>
        <a:xfrm>
          <a:off x="1397000" y="142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59895</xdr:rowOff>
    </xdr:from>
    <xdr:ext cx="762000" cy="259045"/>
    <xdr:sp macro="" textlink="">
      <xdr:nvSpPr>
        <xdr:cNvPr id="224" name="テキスト ボックス 223"/>
        <xdr:cNvSpPr txBox="1"/>
      </xdr:nvSpPr>
      <xdr:spPr>
        <a:xfrm>
          <a:off x="1066800" y="142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退職者の増加及び新規採用職員の増加によりラスパイレス指数が低下しており、類似団体平均を下回った。今後も引き続き給与の適正化に努める。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0" name="直線コネクタ 259"/>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89202</xdr:rowOff>
    </xdr:to>
    <xdr:cxnSp macro="">
      <xdr:nvCxnSpPr>
        <xdr:cNvPr id="263" name="直線コネクタ 262"/>
        <xdr:cNvCxnSpPr/>
      </xdr:nvCxnSpPr>
      <xdr:spPr>
        <a:xfrm flipV="1">
          <a:off x="15290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89202</xdr:rowOff>
    </xdr:to>
    <xdr:cxnSp macro="">
      <xdr:nvCxnSpPr>
        <xdr:cNvPr id="266" name="直線コネクタ 265"/>
        <xdr:cNvCxnSpPr/>
      </xdr:nvCxnSpPr>
      <xdr:spPr>
        <a:xfrm>
          <a:off x="14401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99786</xdr:rowOff>
    </xdr:to>
    <xdr:cxnSp macro="">
      <xdr:nvCxnSpPr>
        <xdr:cNvPr id="269" name="直線コネクタ 268"/>
        <xdr:cNvCxnSpPr/>
      </xdr:nvCxnSpPr>
      <xdr:spPr>
        <a:xfrm>
          <a:off x="13512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9" name="楕円 278"/>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0"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1" name="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2" name="テキスト ボックス 28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3" name="楕円 282"/>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4" name="テキスト ボックス 283"/>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5" name="楕円 284"/>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6" name="テキスト ボックス 28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平成３３年度に毎年４～５名の退職者が予定されており、また、平成３４年度には１０名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118449</xdr:rowOff>
    </xdr:from>
    <xdr:to>
      <xdr:col>81</xdr:col>
      <xdr:colOff>44450</xdr:colOff>
      <xdr:row>62</xdr:row>
      <xdr:rowOff>140970</xdr:rowOff>
    </xdr:to>
    <xdr:cxnSp macro="">
      <xdr:nvCxnSpPr>
        <xdr:cNvPr id="323" name="直線コネクタ 322"/>
        <xdr:cNvCxnSpPr/>
      </xdr:nvCxnSpPr>
      <xdr:spPr>
        <a:xfrm>
          <a:off x="16179800" y="10748349"/>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99949</xdr:rowOff>
    </xdr:from>
    <xdr:to>
      <xdr:col>77</xdr:col>
      <xdr:colOff>44450</xdr:colOff>
      <xdr:row>62</xdr:row>
      <xdr:rowOff>118449</xdr:rowOff>
    </xdr:to>
    <xdr:cxnSp macro="">
      <xdr:nvCxnSpPr>
        <xdr:cNvPr id="326" name="直線コネクタ 325"/>
        <xdr:cNvCxnSpPr/>
      </xdr:nvCxnSpPr>
      <xdr:spPr>
        <a:xfrm>
          <a:off x="15290800" y="107298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61341</xdr:rowOff>
    </xdr:from>
    <xdr:to>
      <xdr:col>72</xdr:col>
      <xdr:colOff>203200</xdr:colOff>
      <xdr:row>62</xdr:row>
      <xdr:rowOff>99949</xdr:rowOff>
    </xdr:to>
    <xdr:cxnSp macro="">
      <xdr:nvCxnSpPr>
        <xdr:cNvPr id="329" name="直線コネクタ 328"/>
        <xdr:cNvCxnSpPr/>
      </xdr:nvCxnSpPr>
      <xdr:spPr>
        <a:xfrm>
          <a:off x="14401800" y="1069124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58928</xdr:rowOff>
    </xdr:from>
    <xdr:to>
      <xdr:col>68</xdr:col>
      <xdr:colOff>152400</xdr:colOff>
      <xdr:row>62</xdr:row>
      <xdr:rowOff>61341</xdr:rowOff>
    </xdr:to>
    <xdr:cxnSp macro="">
      <xdr:nvCxnSpPr>
        <xdr:cNvPr id="332" name="直線コネクタ 331"/>
        <xdr:cNvCxnSpPr/>
      </xdr:nvCxnSpPr>
      <xdr:spPr>
        <a:xfrm>
          <a:off x="13512800" y="106888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42" name="楕円 341"/>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3"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67649</xdr:rowOff>
    </xdr:from>
    <xdr:to>
      <xdr:col>77</xdr:col>
      <xdr:colOff>95250</xdr:colOff>
      <xdr:row>62</xdr:row>
      <xdr:rowOff>169249</xdr:rowOff>
    </xdr:to>
    <xdr:sp macro="" textlink="">
      <xdr:nvSpPr>
        <xdr:cNvPr id="344" name="楕円 343"/>
        <xdr:cNvSpPr/>
      </xdr:nvSpPr>
      <xdr:spPr>
        <a:xfrm>
          <a:off x="16129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154026</xdr:rowOff>
    </xdr:from>
    <xdr:ext cx="736600" cy="259045"/>
    <xdr:sp macro="" textlink="">
      <xdr:nvSpPr>
        <xdr:cNvPr id="345" name="テキスト ボックス 344"/>
        <xdr:cNvSpPr txBox="1"/>
      </xdr:nvSpPr>
      <xdr:spPr>
        <a:xfrm>
          <a:off x="15798800" y="1078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46" name="楕円 345"/>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47" name="テキスト ボックス 346"/>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10541</xdr:rowOff>
    </xdr:from>
    <xdr:to>
      <xdr:col>68</xdr:col>
      <xdr:colOff>203200</xdr:colOff>
      <xdr:row>62</xdr:row>
      <xdr:rowOff>112141</xdr:rowOff>
    </xdr:to>
    <xdr:sp macro="" textlink="">
      <xdr:nvSpPr>
        <xdr:cNvPr id="348" name="楕円 347"/>
        <xdr:cNvSpPr/>
      </xdr:nvSpPr>
      <xdr:spPr>
        <a:xfrm>
          <a:off x="14351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96918</xdr:rowOff>
    </xdr:from>
    <xdr:ext cx="762000" cy="259045"/>
    <xdr:sp macro="" textlink="">
      <xdr:nvSpPr>
        <xdr:cNvPr id="349" name="テキスト ボックス 348"/>
        <xdr:cNvSpPr txBox="1"/>
      </xdr:nvSpPr>
      <xdr:spPr>
        <a:xfrm>
          <a:off x="14020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8128</xdr:rowOff>
    </xdr:from>
    <xdr:to>
      <xdr:col>64</xdr:col>
      <xdr:colOff>152400</xdr:colOff>
      <xdr:row>62</xdr:row>
      <xdr:rowOff>109728</xdr:rowOff>
    </xdr:to>
    <xdr:sp macro="" textlink="">
      <xdr:nvSpPr>
        <xdr:cNvPr id="350" name="楕円 349"/>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94505</xdr:rowOff>
    </xdr:from>
    <xdr:ext cx="762000" cy="259045"/>
    <xdr:sp macro="" textlink="">
      <xdr:nvSpPr>
        <xdr:cNvPr id="351" name="テキスト ボックス 350"/>
        <xdr:cNvSpPr txBox="1"/>
      </xdr:nvSpPr>
      <xdr:spPr>
        <a:xfrm>
          <a:off x="13131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農用地整備公団事業の負担が大きいため、類似団体平均を上回っている。ここ数年は町債借入額を抑制したため、元利償還金は平成２１年度をピークに減少した。しかし、今後、学校施設整備及び公営住宅建設事業等の大型事業の起債償還が始まるため、比率が上昇することが考えられる。今後も事業実施の適正化を図り、借入額の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85" name="直線コネクタ 384"/>
        <xdr:cNvCxnSpPr/>
      </xdr:nvCxnSpPr>
      <xdr:spPr>
        <a:xfrm flipV="1">
          <a:off x="16179800" y="70171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88" name="直線コネクタ 387"/>
        <xdr:cNvCxnSpPr/>
      </xdr:nvCxnSpPr>
      <xdr:spPr>
        <a:xfrm flipV="1">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17356</xdr:rowOff>
    </xdr:to>
    <xdr:cxnSp macro="">
      <xdr:nvCxnSpPr>
        <xdr:cNvPr id="391" name="直線コネクタ 390"/>
        <xdr:cNvCxnSpPr/>
      </xdr:nvCxnSpPr>
      <xdr:spPr>
        <a:xfrm flipV="1">
          <a:off x="14401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17356</xdr:rowOff>
    </xdr:to>
    <xdr:cxnSp macro="">
      <xdr:nvCxnSpPr>
        <xdr:cNvPr id="394" name="直線コネクタ 393"/>
        <xdr:cNvCxnSpPr/>
      </xdr:nvCxnSpPr>
      <xdr:spPr>
        <a:xfrm>
          <a:off x="13512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4" name="楕円 403"/>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5"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6" name="楕円 405"/>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7" name="テキスト ボックス 406"/>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8" name="楕円 407"/>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9" name="テキスト ボックス 408"/>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10" name="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11" name="テキスト ボックス 410"/>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今後、学校施設整備及び公営住宅建設事業等の大型事業の起債償還が始まる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62128</xdr:rowOff>
    </xdr:from>
    <xdr:to>
      <xdr:col>81</xdr:col>
      <xdr:colOff>44450</xdr:colOff>
      <xdr:row>17</xdr:row>
      <xdr:rowOff>79858</xdr:rowOff>
    </xdr:to>
    <xdr:cxnSp macro="">
      <xdr:nvCxnSpPr>
        <xdr:cNvPr id="445" name="直線コネクタ 444"/>
        <xdr:cNvCxnSpPr/>
      </xdr:nvCxnSpPr>
      <xdr:spPr>
        <a:xfrm flipV="1">
          <a:off x="16179800" y="2805328"/>
          <a:ext cx="8382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79858</xdr:rowOff>
    </xdr:from>
    <xdr:to>
      <xdr:col>77</xdr:col>
      <xdr:colOff>44450</xdr:colOff>
      <xdr:row>17</xdr:row>
      <xdr:rowOff>83718</xdr:rowOff>
    </xdr:to>
    <xdr:cxnSp macro="">
      <xdr:nvCxnSpPr>
        <xdr:cNvPr id="448" name="直線コネクタ 447"/>
        <xdr:cNvCxnSpPr/>
      </xdr:nvCxnSpPr>
      <xdr:spPr>
        <a:xfrm flipV="1">
          <a:off x="15290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83718</xdr:rowOff>
    </xdr:from>
    <xdr:to>
      <xdr:col>72</xdr:col>
      <xdr:colOff>203200</xdr:colOff>
      <xdr:row>18</xdr:row>
      <xdr:rowOff>66700</xdr:rowOff>
    </xdr:to>
    <xdr:cxnSp macro="">
      <xdr:nvCxnSpPr>
        <xdr:cNvPr id="451" name="直線コネクタ 450"/>
        <xdr:cNvCxnSpPr/>
      </xdr:nvCxnSpPr>
      <xdr:spPr>
        <a:xfrm flipV="1">
          <a:off x="14401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18</xdr:row>
      <xdr:rowOff>66700</xdr:rowOff>
    </xdr:to>
    <xdr:cxnSp macro="">
      <xdr:nvCxnSpPr>
        <xdr:cNvPr id="454" name="直線コネクタ 453"/>
        <xdr:cNvCxnSpPr/>
      </xdr:nvCxnSpPr>
      <xdr:spPr>
        <a:xfrm>
          <a:off x="13512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11328</xdr:rowOff>
    </xdr:from>
    <xdr:to>
      <xdr:col>81</xdr:col>
      <xdr:colOff>95250</xdr:colOff>
      <xdr:row>16</xdr:row>
      <xdr:rowOff>112928</xdr:rowOff>
    </xdr:to>
    <xdr:sp macro="" textlink="">
      <xdr:nvSpPr>
        <xdr:cNvPr id="464" name="楕円 463"/>
        <xdr:cNvSpPr/>
      </xdr:nvSpPr>
      <xdr:spPr>
        <a:xfrm>
          <a:off x="169672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154855</xdr:rowOff>
    </xdr:from>
    <xdr:ext cx="762000" cy="259045"/>
    <xdr:sp macro="" textlink="">
      <xdr:nvSpPr>
        <xdr:cNvPr id="465" name="将来負担の状況該当値テキスト"/>
        <xdr:cNvSpPr txBox="1"/>
      </xdr:nvSpPr>
      <xdr:spPr>
        <a:xfrm>
          <a:off x="17106900" y="27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29058</xdr:rowOff>
    </xdr:from>
    <xdr:to>
      <xdr:col>77</xdr:col>
      <xdr:colOff>95250</xdr:colOff>
      <xdr:row>17</xdr:row>
      <xdr:rowOff>130658</xdr:rowOff>
    </xdr:to>
    <xdr:sp macro="" textlink="">
      <xdr:nvSpPr>
        <xdr:cNvPr id="466" name="楕円 465"/>
        <xdr:cNvSpPr/>
      </xdr:nvSpPr>
      <xdr:spPr>
        <a:xfrm>
          <a:off x="16129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115435</xdr:rowOff>
    </xdr:from>
    <xdr:ext cx="736600" cy="259045"/>
    <xdr:sp macro="" textlink="">
      <xdr:nvSpPr>
        <xdr:cNvPr id="467" name="テキスト ボックス 466"/>
        <xdr:cNvSpPr txBox="1"/>
      </xdr:nvSpPr>
      <xdr:spPr>
        <a:xfrm>
          <a:off x="15798800" y="303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32918</xdr:rowOff>
    </xdr:from>
    <xdr:to>
      <xdr:col>73</xdr:col>
      <xdr:colOff>44450</xdr:colOff>
      <xdr:row>17</xdr:row>
      <xdr:rowOff>134518</xdr:rowOff>
    </xdr:to>
    <xdr:sp macro="" textlink="">
      <xdr:nvSpPr>
        <xdr:cNvPr id="468" name="楕円 467"/>
        <xdr:cNvSpPr/>
      </xdr:nvSpPr>
      <xdr:spPr>
        <a:xfrm>
          <a:off x="15240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119295</xdr:rowOff>
    </xdr:from>
    <xdr:ext cx="762000" cy="259045"/>
    <xdr:sp macro="" textlink="">
      <xdr:nvSpPr>
        <xdr:cNvPr id="469" name="テキスト ボックス 468"/>
        <xdr:cNvSpPr txBox="1"/>
      </xdr:nvSpPr>
      <xdr:spPr>
        <a:xfrm>
          <a:off x="14909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15900</xdr:rowOff>
    </xdr:from>
    <xdr:to>
      <xdr:col>68</xdr:col>
      <xdr:colOff>203200</xdr:colOff>
      <xdr:row>18</xdr:row>
      <xdr:rowOff>117500</xdr:rowOff>
    </xdr:to>
    <xdr:sp macro="" textlink="">
      <xdr:nvSpPr>
        <xdr:cNvPr id="470" name="楕円 469"/>
        <xdr:cNvSpPr/>
      </xdr:nvSpPr>
      <xdr:spPr>
        <a:xfrm>
          <a:off x="14351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102278</xdr:rowOff>
    </xdr:from>
    <xdr:ext cx="762000" cy="259045"/>
    <xdr:sp macro="" textlink="">
      <xdr:nvSpPr>
        <xdr:cNvPr id="471" name="テキスト ボックス 470"/>
        <xdr:cNvSpPr txBox="1"/>
      </xdr:nvSpPr>
      <xdr:spPr>
        <a:xfrm>
          <a:off x="14020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32918</xdr:rowOff>
    </xdr:from>
    <xdr:to>
      <xdr:col>64</xdr:col>
      <xdr:colOff>152400</xdr:colOff>
      <xdr:row>17</xdr:row>
      <xdr:rowOff>134518</xdr:rowOff>
    </xdr:to>
    <xdr:sp macro="" textlink="">
      <xdr:nvSpPr>
        <xdr:cNvPr id="472" name="楕円 471"/>
        <xdr:cNvSpPr/>
      </xdr:nvSpPr>
      <xdr:spPr>
        <a:xfrm>
          <a:off x="13462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119295</xdr:rowOff>
    </xdr:from>
    <xdr:ext cx="762000" cy="259045"/>
    <xdr:sp macro="" textlink="">
      <xdr:nvSpPr>
        <xdr:cNvPr id="473" name="テキスト ボックス 472"/>
        <xdr:cNvSpPr txBox="1"/>
      </xdr:nvSpPr>
      <xdr:spPr>
        <a:xfrm>
          <a:off x="13131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％となった。この主な要因としては、退職者の増加による退職金の増が挙げられる。</a:t>
          </a:r>
        </a:p>
        <a:p>
          <a:r>
            <a:rPr kumimoji="1" lang="ja-JP" altLang="en-US" sz="1300">
              <a:latin typeface="ＭＳ Ｐゴシック" panose="020B0600070205080204" pitchFamily="50" charset="-128"/>
              <a:ea typeface="ＭＳ Ｐゴシック" panose="020B0600070205080204" pitchFamily="50" charset="-128"/>
            </a:rPr>
            <a:t>　類似団体平均と比べると、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おり、例年高止まりしている。この主な要因としては、保育所及び給食センターなどの施設を直営していることが挙げられる。今後は、施設の統廃合や民営化を検討し、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76708</xdr:rowOff>
    </xdr:to>
    <xdr:cxnSp macro="">
      <xdr:nvCxnSpPr>
        <xdr:cNvPr id="64" name="直線コネクタ 63"/>
        <xdr:cNvCxnSpPr/>
      </xdr:nvCxnSpPr>
      <xdr:spPr>
        <a:xfrm>
          <a:off x="3987800" y="6573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58420</xdr:rowOff>
    </xdr:to>
    <xdr:cxnSp macro="">
      <xdr:nvCxnSpPr>
        <xdr:cNvPr id="67" name="直線コネクタ 66"/>
        <xdr:cNvCxnSpPr/>
      </xdr:nvCxnSpPr>
      <xdr:spPr>
        <a:xfrm>
          <a:off x="3098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104140</xdr:rowOff>
    </xdr:to>
    <xdr:cxnSp macro="">
      <xdr:nvCxnSpPr>
        <xdr:cNvPr id="70" name="直線コネクタ 69"/>
        <xdr:cNvCxnSpPr/>
      </xdr:nvCxnSpPr>
      <xdr:spPr>
        <a:xfrm flipV="1">
          <a:off x="2209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104140</xdr:rowOff>
    </xdr:to>
    <xdr:cxnSp macro="">
      <xdr:nvCxnSpPr>
        <xdr:cNvPr id="73" name="直線コネクタ 72"/>
        <xdr:cNvCxnSpPr/>
      </xdr:nvCxnSpPr>
      <xdr:spPr>
        <a:xfrm>
          <a:off x="1320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13</xdr:row>
      <xdr:rowOff>155575</xdr:rowOff>
    </xdr:to>
    <xdr:cxnSp macro="">
      <xdr:nvCxnSpPr>
        <xdr:cNvPr id="121" name="直線コネクタ 120"/>
        <xdr:cNvCxnSpPr/>
      </xdr:nvCxnSpPr>
      <xdr:spPr>
        <a:xfrm>
          <a:off x="15671800" y="2367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41275</xdr:rowOff>
    </xdr:to>
    <xdr:cxnSp macro="">
      <xdr:nvCxnSpPr>
        <xdr:cNvPr id="124" name="直線コネクタ 123"/>
        <xdr:cNvCxnSpPr/>
      </xdr:nvCxnSpPr>
      <xdr:spPr>
        <a:xfrm flipV="1">
          <a:off x="14782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92710</xdr:rowOff>
    </xdr:to>
    <xdr:cxnSp macro="">
      <xdr:nvCxnSpPr>
        <xdr:cNvPr id="127" name="直線コネクタ 126"/>
        <xdr:cNvCxnSpPr/>
      </xdr:nvCxnSpPr>
      <xdr:spPr>
        <a:xfrm flipV="1">
          <a:off x="13893800" y="2441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92710</xdr:rowOff>
    </xdr:to>
    <xdr:cxnSp macro="">
      <xdr:nvCxnSpPr>
        <xdr:cNvPr id="130" name="直線コネクタ 129"/>
        <xdr:cNvCxnSpPr/>
      </xdr:nvCxnSpPr>
      <xdr:spPr>
        <a:xfrm>
          <a:off x="13004800" y="24644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104775</xdr:rowOff>
    </xdr:from>
    <xdr:to>
      <xdr:col>82</xdr:col>
      <xdr:colOff>158750</xdr:colOff>
      <xdr:row>14</xdr:row>
      <xdr:rowOff>34925</xdr:rowOff>
    </xdr:to>
    <xdr:sp macro="" textlink="">
      <xdr:nvSpPr>
        <xdr:cNvPr id="140" name="楕円 139"/>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13352</xdr:rowOff>
    </xdr:from>
    <xdr:ext cx="762000" cy="259045"/>
    <xdr:sp macro="" textlink="">
      <xdr:nvSpPr>
        <xdr:cNvPr id="141"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2" name="楕円 141"/>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3" name="テキスト ボックス 142"/>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6" name="楕円 145"/>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7" name="テキスト ボックス 146"/>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xdr:rowOff>
    </xdr:from>
    <xdr:to>
      <xdr:col>65</xdr:col>
      <xdr:colOff>53975</xdr:colOff>
      <xdr:row>14</xdr:row>
      <xdr:rowOff>114935</xdr:rowOff>
    </xdr:to>
    <xdr:sp macro="" textlink="">
      <xdr:nvSpPr>
        <xdr:cNvPr id="148" name="楕円 147"/>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125112</xdr:rowOff>
    </xdr:from>
    <xdr:ext cx="762000" cy="259045"/>
    <xdr:sp macro="" textlink="">
      <xdr:nvSpPr>
        <xdr:cNvPr id="149" name="テキスト ボックス 148"/>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ポイント上回った。要因として、障害福祉サービス費の増加や老人福祉施設に対する措置費の増加などが挙げられる。高齢化が進む中、今後も扶助費の増加が見込まれる。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26988</xdr:rowOff>
    </xdr:to>
    <xdr:cxnSp macro="">
      <xdr:nvCxnSpPr>
        <xdr:cNvPr id="185" name="直線コネクタ 184"/>
        <xdr:cNvCxnSpPr/>
      </xdr:nvCxnSpPr>
      <xdr:spPr>
        <a:xfrm flipV="1">
          <a:off x="3987800" y="97853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57</xdr:row>
      <xdr:rowOff>26988</xdr:rowOff>
    </xdr:to>
    <xdr:cxnSp macro="">
      <xdr:nvCxnSpPr>
        <xdr:cNvPr id="188" name="直線コネクタ 187"/>
        <xdr:cNvCxnSpPr/>
      </xdr:nvCxnSpPr>
      <xdr:spPr>
        <a:xfrm>
          <a:off x="3098800" y="97139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56</xdr:row>
      <xdr:rowOff>112713</xdr:rowOff>
    </xdr:to>
    <xdr:cxnSp macro="">
      <xdr:nvCxnSpPr>
        <xdr:cNvPr id="191" name="直線コネクタ 190"/>
        <xdr:cNvCxnSpPr/>
      </xdr:nvCxnSpPr>
      <xdr:spPr>
        <a:xfrm>
          <a:off x="2209800" y="951388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55</xdr:row>
      <xdr:rowOff>84138</xdr:rowOff>
    </xdr:to>
    <xdr:cxnSp macro="">
      <xdr:nvCxnSpPr>
        <xdr:cNvPr id="194" name="直線コネクタ 193"/>
        <xdr:cNvCxnSpPr/>
      </xdr:nvCxnSpPr>
      <xdr:spPr>
        <a:xfrm>
          <a:off x="1320800" y="9513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147638</xdr:rowOff>
    </xdr:from>
    <xdr:to>
      <xdr:col>20</xdr:col>
      <xdr:colOff>38100</xdr:colOff>
      <xdr:row>57</xdr:row>
      <xdr:rowOff>77788</xdr:rowOff>
    </xdr:to>
    <xdr:sp macro="" textlink="">
      <xdr:nvSpPr>
        <xdr:cNvPr id="206" name="楕円 205"/>
        <xdr:cNvSpPr/>
      </xdr:nvSpPr>
      <xdr:spPr>
        <a:xfrm>
          <a:off x="3937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62565</xdr:rowOff>
    </xdr:from>
    <xdr:ext cx="736600" cy="259045"/>
    <xdr:sp macro="" textlink="">
      <xdr:nvSpPr>
        <xdr:cNvPr id="207" name="テキスト ボックス 206"/>
        <xdr:cNvSpPr txBox="1"/>
      </xdr:nvSpPr>
      <xdr:spPr>
        <a:xfrm>
          <a:off x="3606800" y="983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61913</xdr:rowOff>
    </xdr:from>
    <xdr:to>
      <xdr:col>15</xdr:col>
      <xdr:colOff>149225</xdr:colOff>
      <xdr:row>56</xdr:row>
      <xdr:rowOff>163513</xdr:rowOff>
    </xdr:to>
    <xdr:sp macro="" textlink="">
      <xdr:nvSpPr>
        <xdr:cNvPr id="208" name="楕円 207"/>
        <xdr:cNvSpPr/>
      </xdr:nvSpPr>
      <xdr:spPr>
        <a:xfrm>
          <a:off x="3048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148290</xdr:rowOff>
    </xdr:from>
    <xdr:ext cx="762000" cy="259045"/>
    <xdr:sp macro="" textlink="">
      <xdr:nvSpPr>
        <xdr:cNvPr id="209" name="テキスト ボックス 208"/>
        <xdr:cNvSpPr txBox="1"/>
      </xdr:nvSpPr>
      <xdr:spPr>
        <a:xfrm>
          <a:off x="2717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33338</xdr:rowOff>
    </xdr:from>
    <xdr:to>
      <xdr:col>6</xdr:col>
      <xdr:colOff>171450</xdr:colOff>
      <xdr:row>55</xdr:row>
      <xdr:rowOff>134938</xdr:rowOff>
    </xdr:to>
    <xdr:sp macro="" textlink="">
      <xdr:nvSpPr>
        <xdr:cNvPr id="212" name="楕円 211"/>
        <xdr:cNvSpPr/>
      </xdr:nvSpPr>
      <xdr:spPr>
        <a:xfrm>
          <a:off x="1270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145115</xdr:rowOff>
    </xdr:from>
    <xdr:ext cx="762000" cy="259045"/>
    <xdr:sp macro="" textlink="">
      <xdr:nvSpPr>
        <xdr:cNvPr id="213" name="テキスト ボックス 212"/>
        <xdr:cNvSpPr txBox="1"/>
      </xdr:nvSpPr>
      <xdr:spPr>
        <a:xfrm>
          <a:off x="939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近年は、ほぼ横ばいで推移しているものの、国民健康保険事業特別会計の財政悪化に伴い、赤字補填的な繰出金支出があるため、国民健康保険事業の適正な運営を図り、税負担の公平性を保つ必要がある。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107950</xdr:rowOff>
    </xdr:to>
    <xdr:cxnSp macro="">
      <xdr:nvCxnSpPr>
        <xdr:cNvPr id="246" name="直線コネクタ 245"/>
        <xdr:cNvCxnSpPr/>
      </xdr:nvCxnSpPr>
      <xdr:spPr>
        <a:xfrm>
          <a:off x="15671800" y="9484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9" name="直線コネクタ 248"/>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62230</xdr:rowOff>
    </xdr:to>
    <xdr:cxnSp macro="">
      <xdr:nvCxnSpPr>
        <xdr:cNvPr id="252" name="直線コネクタ 251"/>
        <xdr:cNvCxnSpPr/>
      </xdr:nvCxnSpPr>
      <xdr:spPr>
        <a:xfrm flipV="1">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5" name="直線コネクタ 254"/>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5" name="楕円 264"/>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6"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9" name="楕円 268"/>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0" name="テキスト ボックス 269"/>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1" name="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131572</xdr:rowOff>
    </xdr:to>
    <xdr:cxnSp macro="">
      <xdr:nvCxnSpPr>
        <xdr:cNvPr id="304" name="直線コネクタ 303"/>
        <xdr:cNvCxnSpPr/>
      </xdr:nvCxnSpPr>
      <xdr:spPr>
        <a:xfrm flipV="1">
          <a:off x="15671800" y="65598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131572</xdr:rowOff>
    </xdr:to>
    <xdr:cxnSp macro="">
      <xdr:nvCxnSpPr>
        <xdr:cNvPr id="307" name="直線コネクタ 306"/>
        <xdr:cNvCxnSpPr/>
      </xdr:nvCxnSpPr>
      <xdr:spPr>
        <a:xfrm>
          <a:off x="14782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39</xdr:row>
      <xdr:rowOff>10414</xdr:rowOff>
    </xdr:to>
    <xdr:cxnSp macro="">
      <xdr:nvCxnSpPr>
        <xdr:cNvPr id="310" name="直線コネクタ 309"/>
        <xdr:cNvCxnSpPr/>
      </xdr:nvCxnSpPr>
      <xdr:spPr>
        <a:xfrm flipV="1">
          <a:off x="13893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60706</xdr:rowOff>
    </xdr:to>
    <xdr:cxnSp macro="">
      <xdr:nvCxnSpPr>
        <xdr:cNvPr id="313" name="直線コネクタ 312"/>
        <xdr:cNvCxnSpPr/>
      </xdr:nvCxnSpPr>
      <xdr:spPr>
        <a:xfrm flipV="1">
          <a:off x="13004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5" name="楕円 324"/>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6" name="テキスト ボックス 325"/>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7" name="楕円 326"/>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8" name="テキスト ボックス 327"/>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9" name="楕円 328"/>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0" name="テキスト ボックス 329"/>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1" name="楕円 330"/>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2" name="テキスト ボックス 331"/>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ポイントとなった。元利償還金は、これまで地方債の新規発行を抑制してきたことにより、平成２１年度をピークに減少傾向に転じ、類似団体平均を下回って推移している。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しかしながら、今後は学校施設整備事業などの大型事業の実施により、公債費の増加が見込まれることから、今後はさらに事業実施の精査に努め、引き続き地方債の新規発行を抑制する。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50256</xdr:rowOff>
    </xdr:from>
    <xdr:to>
      <xdr:col>24</xdr:col>
      <xdr:colOff>25400</xdr:colOff>
      <xdr:row>75</xdr:row>
      <xdr:rowOff>76381</xdr:rowOff>
    </xdr:to>
    <xdr:cxnSp macro="">
      <xdr:nvCxnSpPr>
        <xdr:cNvPr id="366" name="直線コネクタ 365"/>
        <xdr:cNvCxnSpPr/>
      </xdr:nvCxnSpPr>
      <xdr:spPr>
        <a:xfrm flipV="1">
          <a:off x="3987800" y="129090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76381</xdr:rowOff>
    </xdr:to>
    <xdr:cxnSp macro="">
      <xdr:nvCxnSpPr>
        <xdr:cNvPr id="369" name="直線コネクタ 368"/>
        <xdr:cNvCxnSpPr/>
      </xdr:nvCxnSpPr>
      <xdr:spPr>
        <a:xfrm>
          <a:off x="3098800" y="12912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131899</xdr:rowOff>
    </xdr:to>
    <xdr:cxnSp macro="">
      <xdr:nvCxnSpPr>
        <xdr:cNvPr id="372" name="直線コネクタ 371"/>
        <xdr:cNvCxnSpPr/>
      </xdr:nvCxnSpPr>
      <xdr:spPr>
        <a:xfrm flipV="1">
          <a:off x="2209800" y="129122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75</xdr:row>
      <xdr:rowOff>131899</xdr:rowOff>
    </xdr:to>
    <xdr:cxnSp macro="">
      <xdr:nvCxnSpPr>
        <xdr:cNvPr id="375" name="直線コネクタ 374"/>
        <xdr:cNvCxnSpPr/>
      </xdr:nvCxnSpPr>
      <xdr:spPr>
        <a:xfrm>
          <a:off x="1320800" y="12971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170906</xdr:rowOff>
    </xdr:from>
    <xdr:to>
      <xdr:col>24</xdr:col>
      <xdr:colOff>76200</xdr:colOff>
      <xdr:row>75</xdr:row>
      <xdr:rowOff>101056</xdr:rowOff>
    </xdr:to>
    <xdr:sp macro="" textlink="">
      <xdr:nvSpPr>
        <xdr:cNvPr id="385" name="楕円 384"/>
        <xdr:cNvSpPr/>
      </xdr:nvSpPr>
      <xdr:spPr>
        <a:xfrm>
          <a:off x="4775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15983</xdr:rowOff>
    </xdr:from>
    <xdr:ext cx="762000" cy="259045"/>
    <xdr:sp macro="" textlink="">
      <xdr:nvSpPr>
        <xdr:cNvPr id="386" name="公債費該当値テキスト"/>
        <xdr:cNvSpPr txBox="1"/>
      </xdr:nvSpPr>
      <xdr:spPr>
        <a:xfrm>
          <a:off x="4914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25581</xdr:rowOff>
    </xdr:from>
    <xdr:to>
      <xdr:col>20</xdr:col>
      <xdr:colOff>38100</xdr:colOff>
      <xdr:row>75</xdr:row>
      <xdr:rowOff>127181</xdr:rowOff>
    </xdr:to>
    <xdr:sp macro="" textlink="">
      <xdr:nvSpPr>
        <xdr:cNvPr id="387" name="楕円 386"/>
        <xdr:cNvSpPr/>
      </xdr:nvSpPr>
      <xdr:spPr>
        <a:xfrm>
          <a:off x="3937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137358</xdr:rowOff>
    </xdr:from>
    <xdr:ext cx="736600" cy="259045"/>
    <xdr:sp macro="" textlink="">
      <xdr:nvSpPr>
        <xdr:cNvPr id="388" name="テキスト ボックス 387"/>
        <xdr:cNvSpPr txBox="1"/>
      </xdr:nvSpPr>
      <xdr:spPr>
        <a:xfrm>
          <a:off x="3606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389" name="楕円 388"/>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390" name="テキスト ボックス 389"/>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81099</xdr:rowOff>
    </xdr:from>
    <xdr:to>
      <xdr:col>11</xdr:col>
      <xdr:colOff>60325</xdr:colOff>
      <xdr:row>76</xdr:row>
      <xdr:rowOff>11249</xdr:rowOff>
    </xdr:to>
    <xdr:sp macro="" textlink="">
      <xdr:nvSpPr>
        <xdr:cNvPr id="391" name="楕円 390"/>
        <xdr:cNvSpPr/>
      </xdr:nvSpPr>
      <xdr:spPr>
        <a:xfrm>
          <a:off x="2159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21426</xdr:rowOff>
    </xdr:from>
    <xdr:ext cx="762000" cy="259045"/>
    <xdr:sp macro="" textlink="">
      <xdr:nvSpPr>
        <xdr:cNvPr id="392" name="テキスト ボックス 391"/>
        <xdr:cNvSpPr txBox="1"/>
      </xdr:nvSpPr>
      <xdr:spPr>
        <a:xfrm>
          <a:off x="1828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61504</xdr:rowOff>
    </xdr:from>
    <xdr:to>
      <xdr:col>6</xdr:col>
      <xdr:colOff>171450</xdr:colOff>
      <xdr:row>75</xdr:row>
      <xdr:rowOff>163103</xdr:rowOff>
    </xdr:to>
    <xdr:sp macro="" textlink="">
      <xdr:nvSpPr>
        <xdr:cNvPr id="393" name="楕円 392"/>
        <xdr:cNvSpPr/>
      </xdr:nvSpPr>
      <xdr:spPr>
        <a:xfrm>
          <a:off x="1270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1831</xdr:rowOff>
    </xdr:from>
    <xdr:ext cx="762000" cy="259045"/>
    <xdr:sp macro="" textlink="">
      <xdr:nvSpPr>
        <xdr:cNvPr id="394" name="テキスト ボックス 393"/>
        <xdr:cNvSpPr txBox="1"/>
      </xdr:nvSpPr>
      <xdr:spPr>
        <a:xfrm>
          <a:off x="939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％となった。類似団体平均と比較すると、下回っている。これは、主に人件費や扶助費の経常収支比率が減少したことが要因である。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43180</xdr:rowOff>
    </xdr:to>
    <xdr:cxnSp macro="">
      <xdr:nvCxnSpPr>
        <xdr:cNvPr id="427" name="直線コネクタ 426"/>
        <xdr:cNvCxnSpPr/>
      </xdr:nvCxnSpPr>
      <xdr:spPr>
        <a:xfrm flipV="1">
          <a:off x="15671800" y="1339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43180</xdr:rowOff>
    </xdr:to>
    <xdr:cxnSp macro="">
      <xdr:nvCxnSpPr>
        <xdr:cNvPr id="430" name="直線コネクタ 429"/>
        <xdr:cNvCxnSpPr/>
      </xdr:nvCxnSpPr>
      <xdr:spPr>
        <a:xfrm>
          <a:off x="14782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134620</xdr:rowOff>
    </xdr:to>
    <xdr:cxnSp macro="">
      <xdr:nvCxnSpPr>
        <xdr:cNvPr id="433" name="直線コネクタ 432"/>
        <xdr:cNvCxnSpPr/>
      </xdr:nvCxnSpPr>
      <xdr:spPr>
        <a:xfrm flipV="1">
          <a:off x="13893800" y="1338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78</xdr:row>
      <xdr:rowOff>146050</xdr:rowOff>
    </xdr:to>
    <xdr:cxnSp macro="">
      <xdr:nvCxnSpPr>
        <xdr:cNvPr id="436" name="直線コネクタ 435"/>
        <xdr:cNvCxnSpPr/>
      </xdr:nvCxnSpPr>
      <xdr:spPr>
        <a:xfrm flipV="1">
          <a:off x="13004800" y="1350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6" name="楕円 445"/>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47" name="公債費以外該当値テキスト"/>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8" name="楕円 447"/>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9" name="テキスト ボックス 448"/>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2" name="楕円 45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3" name="テキスト ボックス 45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4" name="楕円 453"/>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5" name="テキスト ボックス 454"/>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74110</xdr:rowOff>
    </xdr:from>
    <xdr:to>
      <xdr:col>29</xdr:col>
      <xdr:colOff>127000</xdr:colOff>
      <xdr:row>15</xdr:row>
      <xdr:rowOff>74445</xdr:rowOff>
    </xdr:to>
    <xdr:cxnSp macro="">
      <xdr:nvCxnSpPr>
        <xdr:cNvPr id="50" name="直線コネクタ 49"/>
        <xdr:cNvCxnSpPr/>
      </xdr:nvCxnSpPr>
      <xdr:spPr bwMode="auto">
        <a:xfrm flipV="1">
          <a:off x="5003800" y="2693485"/>
          <a:ext cx="647700" cy="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74445</xdr:rowOff>
    </xdr:from>
    <xdr:to>
      <xdr:col>26</xdr:col>
      <xdr:colOff>50800</xdr:colOff>
      <xdr:row>15</xdr:row>
      <xdr:rowOff>81120</xdr:rowOff>
    </xdr:to>
    <xdr:cxnSp macro="">
      <xdr:nvCxnSpPr>
        <xdr:cNvPr id="53" name="直線コネクタ 52"/>
        <xdr:cNvCxnSpPr/>
      </xdr:nvCxnSpPr>
      <xdr:spPr bwMode="auto">
        <a:xfrm flipV="1">
          <a:off x="4305300" y="269382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81120</xdr:rowOff>
    </xdr:from>
    <xdr:to>
      <xdr:col>22</xdr:col>
      <xdr:colOff>114300</xdr:colOff>
      <xdr:row>15</xdr:row>
      <xdr:rowOff>109299</xdr:rowOff>
    </xdr:to>
    <xdr:cxnSp macro="">
      <xdr:nvCxnSpPr>
        <xdr:cNvPr id="56" name="直線コネクタ 55"/>
        <xdr:cNvCxnSpPr/>
      </xdr:nvCxnSpPr>
      <xdr:spPr bwMode="auto">
        <a:xfrm flipV="1">
          <a:off x="3606800" y="2700495"/>
          <a:ext cx="698500" cy="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109299</xdr:rowOff>
    </xdr:from>
    <xdr:to>
      <xdr:col>18</xdr:col>
      <xdr:colOff>177800</xdr:colOff>
      <xdr:row>15</xdr:row>
      <xdr:rowOff>141387</xdr:rowOff>
    </xdr:to>
    <xdr:cxnSp macro="">
      <xdr:nvCxnSpPr>
        <xdr:cNvPr id="59" name="直線コネクタ 58"/>
        <xdr:cNvCxnSpPr/>
      </xdr:nvCxnSpPr>
      <xdr:spPr bwMode="auto">
        <a:xfrm flipV="1">
          <a:off x="2908300" y="2728674"/>
          <a:ext cx="698500" cy="3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23310</xdr:rowOff>
    </xdr:from>
    <xdr:to>
      <xdr:col>29</xdr:col>
      <xdr:colOff>177800</xdr:colOff>
      <xdr:row>15</xdr:row>
      <xdr:rowOff>124910</xdr:rowOff>
    </xdr:to>
    <xdr:sp macro="" textlink="">
      <xdr:nvSpPr>
        <xdr:cNvPr id="69" name="楕円 68"/>
        <xdr:cNvSpPr/>
      </xdr:nvSpPr>
      <xdr:spPr bwMode="auto">
        <a:xfrm>
          <a:off x="56007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39837</xdr:rowOff>
    </xdr:from>
    <xdr:ext cx="762000" cy="259045"/>
    <xdr:sp macro="" textlink="">
      <xdr:nvSpPr>
        <xdr:cNvPr id="70" name="人口1人当たり決算額の推移該当値テキスト130"/>
        <xdr:cNvSpPr txBox="1"/>
      </xdr:nvSpPr>
      <xdr:spPr>
        <a:xfrm>
          <a:off x="5740400" y="24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23645</xdr:rowOff>
    </xdr:from>
    <xdr:to>
      <xdr:col>26</xdr:col>
      <xdr:colOff>101600</xdr:colOff>
      <xdr:row>15</xdr:row>
      <xdr:rowOff>125245</xdr:rowOff>
    </xdr:to>
    <xdr:sp macro="" textlink="">
      <xdr:nvSpPr>
        <xdr:cNvPr id="71" name="楕円 70"/>
        <xdr:cNvSpPr/>
      </xdr:nvSpPr>
      <xdr:spPr bwMode="auto">
        <a:xfrm>
          <a:off x="4953000" y="26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135422</xdr:rowOff>
    </xdr:from>
    <xdr:ext cx="736600" cy="259045"/>
    <xdr:sp macro="" textlink="">
      <xdr:nvSpPr>
        <xdr:cNvPr id="72" name="テキスト ボックス 71"/>
        <xdr:cNvSpPr txBox="1"/>
      </xdr:nvSpPr>
      <xdr:spPr>
        <a:xfrm>
          <a:off x="4622800" y="241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30320</xdr:rowOff>
    </xdr:from>
    <xdr:to>
      <xdr:col>22</xdr:col>
      <xdr:colOff>165100</xdr:colOff>
      <xdr:row>15</xdr:row>
      <xdr:rowOff>131920</xdr:rowOff>
    </xdr:to>
    <xdr:sp macro="" textlink="">
      <xdr:nvSpPr>
        <xdr:cNvPr id="73" name="楕円 72"/>
        <xdr:cNvSpPr/>
      </xdr:nvSpPr>
      <xdr:spPr bwMode="auto">
        <a:xfrm>
          <a:off x="4254500" y="26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142097</xdr:rowOff>
    </xdr:from>
    <xdr:ext cx="762000" cy="259045"/>
    <xdr:sp macro="" textlink="">
      <xdr:nvSpPr>
        <xdr:cNvPr id="74" name="テキスト ボックス 73"/>
        <xdr:cNvSpPr txBox="1"/>
      </xdr:nvSpPr>
      <xdr:spPr>
        <a:xfrm>
          <a:off x="3924300" y="24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58499</xdr:rowOff>
    </xdr:from>
    <xdr:to>
      <xdr:col>19</xdr:col>
      <xdr:colOff>38100</xdr:colOff>
      <xdr:row>15</xdr:row>
      <xdr:rowOff>160099</xdr:rowOff>
    </xdr:to>
    <xdr:sp macro="" textlink="">
      <xdr:nvSpPr>
        <xdr:cNvPr id="75" name="楕円 74"/>
        <xdr:cNvSpPr/>
      </xdr:nvSpPr>
      <xdr:spPr bwMode="auto">
        <a:xfrm>
          <a:off x="3556000" y="267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170276</xdr:rowOff>
    </xdr:from>
    <xdr:ext cx="762000" cy="259045"/>
    <xdr:sp macro="" textlink="">
      <xdr:nvSpPr>
        <xdr:cNvPr id="76" name="テキスト ボックス 75"/>
        <xdr:cNvSpPr txBox="1"/>
      </xdr:nvSpPr>
      <xdr:spPr>
        <a:xfrm>
          <a:off x="3225800" y="24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90587</xdr:rowOff>
    </xdr:from>
    <xdr:to>
      <xdr:col>15</xdr:col>
      <xdr:colOff>101600</xdr:colOff>
      <xdr:row>16</xdr:row>
      <xdr:rowOff>20737</xdr:rowOff>
    </xdr:to>
    <xdr:sp macro="" textlink="">
      <xdr:nvSpPr>
        <xdr:cNvPr id="77" name="楕円 76"/>
        <xdr:cNvSpPr/>
      </xdr:nvSpPr>
      <xdr:spPr bwMode="auto">
        <a:xfrm>
          <a:off x="2857500" y="270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30914</xdr:rowOff>
    </xdr:from>
    <xdr:ext cx="762000" cy="259045"/>
    <xdr:sp macro="" textlink="">
      <xdr:nvSpPr>
        <xdr:cNvPr id="78" name="テキスト ボックス 77"/>
        <xdr:cNvSpPr txBox="1"/>
      </xdr:nvSpPr>
      <xdr:spPr>
        <a:xfrm>
          <a:off x="2527300" y="24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159747</xdr:rowOff>
    </xdr:from>
    <xdr:to>
      <xdr:col>29</xdr:col>
      <xdr:colOff>127000</xdr:colOff>
      <xdr:row>35</xdr:row>
      <xdr:rowOff>174530</xdr:rowOff>
    </xdr:to>
    <xdr:cxnSp macro="">
      <xdr:nvCxnSpPr>
        <xdr:cNvPr id="112" name="直線コネクタ 111"/>
        <xdr:cNvCxnSpPr/>
      </xdr:nvCxnSpPr>
      <xdr:spPr bwMode="auto">
        <a:xfrm>
          <a:off x="5003800" y="6770097"/>
          <a:ext cx="6477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159747</xdr:rowOff>
    </xdr:from>
    <xdr:to>
      <xdr:col>26</xdr:col>
      <xdr:colOff>50800</xdr:colOff>
      <xdr:row>35</xdr:row>
      <xdr:rowOff>289230</xdr:rowOff>
    </xdr:to>
    <xdr:cxnSp macro="">
      <xdr:nvCxnSpPr>
        <xdr:cNvPr id="115" name="直線コネクタ 114"/>
        <xdr:cNvCxnSpPr/>
      </xdr:nvCxnSpPr>
      <xdr:spPr bwMode="auto">
        <a:xfrm flipV="1">
          <a:off x="4305300" y="6770097"/>
          <a:ext cx="698500" cy="12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110769</xdr:rowOff>
    </xdr:from>
    <xdr:to>
      <xdr:col>22</xdr:col>
      <xdr:colOff>114300</xdr:colOff>
      <xdr:row>35</xdr:row>
      <xdr:rowOff>289230</xdr:rowOff>
    </xdr:to>
    <xdr:cxnSp macro="">
      <xdr:nvCxnSpPr>
        <xdr:cNvPr id="118" name="直線コネクタ 117"/>
        <xdr:cNvCxnSpPr/>
      </xdr:nvCxnSpPr>
      <xdr:spPr bwMode="auto">
        <a:xfrm>
          <a:off x="3606800" y="6721119"/>
          <a:ext cx="698500" cy="17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108197</xdr:rowOff>
    </xdr:from>
    <xdr:to>
      <xdr:col>18</xdr:col>
      <xdr:colOff>177800</xdr:colOff>
      <xdr:row>35</xdr:row>
      <xdr:rowOff>110769</xdr:rowOff>
    </xdr:to>
    <xdr:cxnSp macro="">
      <xdr:nvCxnSpPr>
        <xdr:cNvPr id="121" name="直線コネクタ 120"/>
        <xdr:cNvCxnSpPr/>
      </xdr:nvCxnSpPr>
      <xdr:spPr bwMode="auto">
        <a:xfrm>
          <a:off x="2908300" y="6718547"/>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123730</xdr:rowOff>
    </xdr:from>
    <xdr:to>
      <xdr:col>29</xdr:col>
      <xdr:colOff>177800</xdr:colOff>
      <xdr:row>35</xdr:row>
      <xdr:rowOff>225330</xdr:rowOff>
    </xdr:to>
    <xdr:sp macro="" textlink="">
      <xdr:nvSpPr>
        <xdr:cNvPr id="131" name="楕円 130"/>
        <xdr:cNvSpPr/>
      </xdr:nvSpPr>
      <xdr:spPr bwMode="auto">
        <a:xfrm>
          <a:off x="56007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311707</xdr:rowOff>
    </xdr:from>
    <xdr:ext cx="762000" cy="259045"/>
    <xdr:sp macro="" textlink="">
      <xdr:nvSpPr>
        <xdr:cNvPr id="132" name="人口1人当たり決算額の推移該当値テキスト445"/>
        <xdr:cNvSpPr txBox="1"/>
      </xdr:nvSpPr>
      <xdr:spPr>
        <a:xfrm>
          <a:off x="5740400" y="65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108947</xdr:rowOff>
    </xdr:from>
    <xdr:to>
      <xdr:col>26</xdr:col>
      <xdr:colOff>101600</xdr:colOff>
      <xdr:row>35</xdr:row>
      <xdr:rowOff>210547</xdr:rowOff>
    </xdr:to>
    <xdr:sp macro="" textlink="">
      <xdr:nvSpPr>
        <xdr:cNvPr id="133" name="楕円 132"/>
        <xdr:cNvSpPr/>
      </xdr:nvSpPr>
      <xdr:spPr bwMode="auto">
        <a:xfrm>
          <a:off x="4953000" y="671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220724</xdr:rowOff>
    </xdr:from>
    <xdr:ext cx="736600" cy="259045"/>
    <xdr:sp macro="" textlink="">
      <xdr:nvSpPr>
        <xdr:cNvPr id="134" name="テキスト ボックス 133"/>
        <xdr:cNvSpPr txBox="1"/>
      </xdr:nvSpPr>
      <xdr:spPr>
        <a:xfrm>
          <a:off x="4622800" y="648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238430</xdr:rowOff>
    </xdr:from>
    <xdr:to>
      <xdr:col>22</xdr:col>
      <xdr:colOff>165100</xdr:colOff>
      <xdr:row>35</xdr:row>
      <xdr:rowOff>340030</xdr:rowOff>
    </xdr:to>
    <xdr:sp macro="" textlink="">
      <xdr:nvSpPr>
        <xdr:cNvPr id="135" name="楕円 134"/>
        <xdr:cNvSpPr/>
      </xdr:nvSpPr>
      <xdr:spPr bwMode="auto">
        <a:xfrm>
          <a:off x="4254500" y="684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7307</xdr:rowOff>
    </xdr:from>
    <xdr:ext cx="762000" cy="259045"/>
    <xdr:sp macro="" textlink="">
      <xdr:nvSpPr>
        <xdr:cNvPr id="136" name="テキスト ボックス 135"/>
        <xdr:cNvSpPr txBox="1"/>
      </xdr:nvSpPr>
      <xdr:spPr>
        <a:xfrm>
          <a:off x="3924300" y="66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59969</xdr:rowOff>
    </xdr:from>
    <xdr:to>
      <xdr:col>19</xdr:col>
      <xdr:colOff>38100</xdr:colOff>
      <xdr:row>35</xdr:row>
      <xdr:rowOff>161569</xdr:rowOff>
    </xdr:to>
    <xdr:sp macro="" textlink="">
      <xdr:nvSpPr>
        <xdr:cNvPr id="137" name="楕円 136"/>
        <xdr:cNvSpPr/>
      </xdr:nvSpPr>
      <xdr:spPr bwMode="auto">
        <a:xfrm>
          <a:off x="35560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171746</xdr:rowOff>
    </xdr:from>
    <xdr:ext cx="762000" cy="259045"/>
    <xdr:sp macro="" textlink="">
      <xdr:nvSpPr>
        <xdr:cNvPr id="138" name="テキスト ボックス 137"/>
        <xdr:cNvSpPr txBox="1"/>
      </xdr:nvSpPr>
      <xdr:spPr>
        <a:xfrm>
          <a:off x="32258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57397</xdr:rowOff>
    </xdr:from>
    <xdr:to>
      <xdr:col>15</xdr:col>
      <xdr:colOff>101600</xdr:colOff>
      <xdr:row>35</xdr:row>
      <xdr:rowOff>158997</xdr:rowOff>
    </xdr:to>
    <xdr:sp macro="" textlink="">
      <xdr:nvSpPr>
        <xdr:cNvPr id="139" name="楕円 138"/>
        <xdr:cNvSpPr/>
      </xdr:nvSpPr>
      <xdr:spPr bwMode="auto">
        <a:xfrm>
          <a:off x="2857500" y="666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169174</xdr:rowOff>
    </xdr:from>
    <xdr:ext cx="762000" cy="259045"/>
    <xdr:sp macro="" textlink="">
      <xdr:nvSpPr>
        <xdr:cNvPr id="140" name="テキスト ボックス 139"/>
        <xdr:cNvSpPr txBox="1"/>
      </xdr:nvSpPr>
      <xdr:spPr>
        <a:xfrm>
          <a:off x="2527300" y="64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86687</xdr:rowOff>
    </xdr:from>
    <xdr:to>
      <xdr:col>24</xdr:col>
      <xdr:colOff>63500</xdr:colOff>
      <xdr:row>34</xdr:row>
      <xdr:rowOff>99586</xdr:rowOff>
    </xdr:to>
    <xdr:cxnSp macro="">
      <xdr:nvCxnSpPr>
        <xdr:cNvPr id="63" name="直線コネクタ 62"/>
        <xdr:cNvCxnSpPr/>
      </xdr:nvCxnSpPr>
      <xdr:spPr>
        <a:xfrm>
          <a:off x="3797300" y="5915987"/>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86687</xdr:rowOff>
    </xdr:from>
    <xdr:to>
      <xdr:col>19</xdr:col>
      <xdr:colOff>177800</xdr:colOff>
      <xdr:row>34</xdr:row>
      <xdr:rowOff>112638</xdr:rowOff>
    </xdr:to>
    <xdr:cxnSp macro="">
      <xdr:nvCxnSpPr>
        <xdr:cNvPr id="66" name="直線コネクタ 65"/>
        <xdr:cNvCxnSpPr/>
      </xdr:nvCxnSpPr>
      <xdr:spPr>
        <a:xfrm flipV="1">
          <a:off x="2908300" y="5915987"/>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110080</xdr:rowOff>
    </xdr:from>
    <xdr:to>
      <xdr:col>15</xdr:col>
      <xdr:colOff>50800</xdr:colOff>
      <xdr:row>34</xdr:row>
      <xdr:rowOff>112638</xdr:rowOff>
    </xdr:to>
    <xdr:cxnSp macro="">
      <xdr:nvCxnSpPr>
        <xdr:cNvPr id="69" name="直線コネクタ 68"/>
        <xdr:cNvCxnSpPr/>
      </xdr:nvCxnSpPr>
      <xdr:spPr>
        <a:xfrm>
          <a:off x="2019300" y="593938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110080</xdr:rowOff>
    </xdr:from>
    <xdr:to>
      <xdr:col>10</xdr:col>
      <xdr:colOff>114300</xdr:colOff>
      <xdr:row>34</xdr:row>
      <xdr:rowOff>152164</xdr:rowOff>
    </xdr:to>
    <xdr:cxnSp macro="">
      <xdr:nvCxnSpPr>
        <xdr:cNvPr id="72" name="直線コネクタ 71"/>
        <xdr:cNvCxnSpPr/>
      </xdr:nvCxnSpPr>
      <xdr:spPr>
        <a:xfrm flipV="1">
          <a:off x="1130300" y="5939380"/>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48786</xdr:rowOff>
    </xdr:from>
    <xdr:to>
      <xdr:col>24</xdr:col>
      <xdr:colOff>114300</xdr:colOff>
      <xdr:row>34</xdr:row>
      <xdr:rowOff>150386</xdr:rowOff>
    </xdr:to>
    <xdr:sp macro="" textlink="">
      <xdr:nvSpPr>
        <xdr:cNvPr id="82" name="楕円 81"/>
        <xdr:cNvSpPr/>
      </xdr:nvSpPr>
      <xdr:spPr>
        <a:xfrm>
          <a:off x="4584700" y="58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71663</xdr:rowOff>
    </xdr:from>
    <xdr:ext cx="599010" cy="259045"/>
    <xdr:sp macro="" textlink="">
      <xdr:nvSpPr>
        <xdr:cNvPr id="83" name="人件費該当値テキスト"/>
        <xdr:cNvSpPr txBox="1"/>
      </xdr:nvSpPr>
      <xdr:spPr>
        <a:xfrm>
          <a:off x="4686300" y="572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35887</xdr:rowOff>
    </xdr:from>
    <xdr:to>
      <xdr:col>20</xdr:col>
      <xdr:colOff>38100</xdr:colOff>
      <xdr:row>34</xdr:row>
      <xdr:rowOff>137487</xdr:rowOff>
    </xdr:to>
    <xdr:sp macro="" textlink="">
      <xdr:nvSpPr>
        <xdr:cNvPr id="84" name="楕円 83"/>
        <xdr:cNvSpPr/>
      </xdr:nvSpPr>
      <xdr:spPr>
        <a:xfrm>
          <a:off x="3746500" y="5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154014</xdr:rowOff>
    </xdr:from>
    <xdr:ext cx="599010" cy="259045"/>
    <xdr:sp macro="" textlink="">
      <xdr:nvSpPr>
        <xdr:cNvPr id="85" name="テキスト ボックス 84"/>
        <xdr:cNvSpPr txBox="1"/>
      </xdr:nvSpPr>
      <xdr:spPr>
        <a:xfrm>
          <a:off x="3497795" y="5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61838</xdr:rowOff>
    </xdr:from>
    <xdr:to>
      <xdr:col>15</xdr:col>
      <xdr:colOff>101600</xdr:colOff>
      <xdr:row>34</xdr:row>
      <xdr:rowOff>163438</xdr:rowOff>
    </xdr:to>
    <xdr:sp macro="" textlink="">
      <xdr:nvSpPr>
        <xdr:cNvPr id="86" name="楕円 85"/>
        <xdr:cNvSpPr/>
      </xdr:nvSpPr>
      <xdr:spPr>
        <a:xfrm>
          <a:off x="28575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8515</xdr:rowOff>
    </xdr:from>
    <xdr:ext cx="599010" cy="259045"/>
    <xdr:sp macro="" textlink="">
      <xdr:nvSpPr>
        <xdr:cNvPr id="87" name="テキスト ボックス 86"/>
        <xdr:cNvSpPr txBox="1"/>
      </xdr:nvSpPr>
      <xdr:spPr>
        <a:xfrm>
          <a:off x="2608795"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59280</xdr:rowOff>
    </xdr:from>
    <xdr:to>
      <xdr:col>10</xdr:col>
      <xdr:colOff>165100</xdr:colOff>
      <xdr:row>34</xdr:row>
      <xdr:rowOff>160880</xdr:rowOff>
    </xdr:to>
    <xdr:sp macro="" textlink="">
      <xdr:nvSpPr>
        <xdr:cNvPr id="88" name="楕円 87"/>
        <xdr:cNvSpPr/>
      </xdr:nvSpPr>
      <xdr:spPr>
        <a:xfrm>
          <a:off x="1968500" y="5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5957</xdr:rowOff>
    </xdr:from>
    <xdr:ext cx="599010" cy="259045"/>
    <xdr:sp macro="" textlink="">
      <xdr:nvSpPr>
        <xdr:cNvPr id="89" name="テキスト ボックス 88"/>
        <xdr:cNvSpPr txBox="1"/>
      </xdr:nvSpPr>
      <xdr:spPr>
        <a:xfrm>
          <a:off x="1719795" y="56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101364</xdr:rowOff>
    </xdr:from>
    <xdr:to>
      <xdr:col>6</xdr:col>
      <xdr:colOff>38100</xdr:colOff>
      <xdr:row>35</xdr:row>
      <xdr:rowOff>31514</xdr:rowOff>
    </xdr:to>
    <xdr:sp macro="" textlink="">
      <xdr:nvSpPr>
        <xdr:cNvPr id="90" name="楕円 89"/>
        <xdr:cNvSpPr/>
      </xdr:nvSpPr>
      <xdr:spPr>
        <a:xfrm>
          <a:off x="1079500" y="5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48041</xdr:rowOff>
    </xdr:from>
    <xdr:ext cx="599010" cy="259045"/>
    <xdr:sp macro="" textlink="">
      <xdr:nvSpPr>
        <xdr:cNvPr id="91" name="テキスト ボックス 90"/>
        <xdr:cNvSpPr txBox="1"/>
      </xdr:nvSpPr>
      <xdr:spPr>
        <a:xfrm>
          <a:off x="830795" y="57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34082</xdr:rowOff>
    </xdr:from>
    <xdr:to>
      <xdr:col>24</xdr:col>
      <xdr:colOff>63500</xdr:colOff>
      <xdr:row>56</xdr:row>
      <xdr:rowOff>52178</xdr:rowOff>
    </xdr:to>
    <xdr:cxnSp macro="">
      <xdr:nvCxnSpPr>
        <xdr:cNvPr id="118" name="直線コネクタ 117"/>
        <xdr:cNvCxnSpPr/>
      </xdr:nvCxnSpPr>
      <xdr:spPr>
        <a:xfrm flipV="1">
          <a:off x="3797300" y="9635282"/>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52178</xdr:rowOff>
    </xdr:from>
    <xdr:to>
      <xdr:col>19</xdr:col>
      <xdr:colOff>177800</xdr:colOff>
      <xdr:row>56</xdr:row>
      <xdr:rowOff>74220</xdr:rowOff>
    </xdr:to>
    <xdr:cxnSp macro="">
      <xdr:nvCxnSpPr>
        <xdr:cNvPr id="121" name="直線コネクタ 120"/>
        <xdr:cNvCxnSpPr/>
      </xdr:nvCxnSpPr>
      <xdr:spPr>
        <a:xfrm flipV="1">
          <a:off x="2908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51236</xdr:rowOff>
    </xdr:from>
    <xdr:to>
      <xdr:col>15</xdr:col>
      <xdr:colOff>50800</xdr:colOff>
      <xdr:row>56</xdr:row>
      <xdr:rowOff>74220</xdr:rowOff>
    </xdr:to>
    <xdr:cxnSp macro="">
      <xdr:nvCxnSpPr>
        <xdr:cNvPr id="124" name="直線コネクタ 123"/>
        <xdr:cNvCxnSpPr/>
      </xdr:nvCxnSpPr>
      <xdr:spPr>
        <a:xfrm>
          <a:off x="2019300" y="965243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51236</xdr:rowOff>
    </xdr:from>
    <xdr:to>
      <xdr:col>10</xdr:col>
      <xdr:colOff>114300</xdr:colOff>
      <xdr:row>56</xdr:row>
      <xdr:rowOff>80287</xdr:rowOff>
    </xdr:to>
    <xdr:cxnSp macro="">
      <xdr:nvCxnSpPr>
        <xdr:cNvPr id="127" name="直線コネクタ 126"/>
        <xdr:cNvCxnSpPr/>
      </xdr:nvCxnSpPr>
      <xdr:spPr>
        <a:xfrm flipV="1">
          <a:off x="1130300" y="965243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154732</xdr:rowOff>
    </xdr:from>
    <xdr:to>
      <xdr:col>24</xdr:col>
      <xdr:colOff>114300</xdr:colOff>
      <xdr:row>56</xdr:row>
      <xdr:rowOff>84882</xdr:rowOff>
    </xdr:to>
    <xdr:sp macro="" textlink="">
      <xdr:nvSpPr>
        <xdr:cNvPr id="137" name="楕円 136"/>
        <xdr:cNvSpPr/>
      </xdr:nvSpPr>
      <xdr:spPr>
        <a:xfrm>
          <a:off x="45847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133159</xdr:rowOff>
    </xdr:from>
    <xdr:ext cx="534377" cy="259045"/>
    <xdr:sp macro="" textlink="">
      <xdr:nvSpPr>
        <xdr:cNvPr id="138" name="物件費該当値テキスト"/>
        <xdr:cNvSpPr txBox="1"/>
      </xdr:nvSpPr>
      <xdr:spPr>
        <a:xfrm>
          <a:off x="4686300" y="95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1378</xdr:rowOff>
    </xdr:from>
    <xdr:to>
      <xdr:col>20</xdr:col>
      <xdr:colOff>38100</xdr:colOff>
      <xdr:row>56</xdr:row>
      <xdr:rowOff>102978</xdr:rowOff>
    </xdr:to>
    <xdr:sp macro="" textlink="">
      <xdr:nvSpPr>
        <xdr:cNvPr id="139" name="楕円 138"/>
        <xdr:cNvSpPr/>
      </xdr:nvSpPr>
      <xdr:spPr>
        <a:xfrm>
          <a:off x="3746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94105</xdr:rowOff>
    </xdr:from>
    <xdr:ext cx="534377" cy="259045"/>
    <xdr:sp macro="" textlink="">
      <xdr:nvSpPr>
        <xdr:cNvPr id="140" name="テキスト ボックス 139"/>
        <xdr:cNvSpPr txBox="1"/>
      </xdr:nvSpPr>
      <xdr:spPr>
        <a:xfrm>
          <a:off x="3530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23420</xdr:rowOff>
    </xdr:from>
    <xdr:to>
      <xdr:col>15</xdr:col>
      <xdr:colOff>101600</xdr:colOff>
      <xdr:row>56</xdr:row>
      <xdr:rowOff>125020</xdr:rowOff>
    </xdr:to>
    <xdr:sp macro="" textlink="">
      <xdr:nvSpPr>
        <xdr:cNvPr id="141" name="楕円 140"/>
        <xdr:cNvSpPr/>
      </xdr:nvSpPr>
      <xdr:spPr>
        <a:xfrm>
          <a:off x="2857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116147</xdr:rowOff>
    </xdr:from>
    <xdr:ext cx="534377" cy="259045"/>
    <xdr:sp macro="" textlink="">
      <xdr:nvSpPr>
        <xdr:cNvPr id="142" name="テキスト ボックス 141"/>
        <xdr:cNvSpPr txBox="1"/>
      </xdr:nvSpPr>
      <xdr:spPr>
        <a:xfrm>
          <a:off x="2641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436</xdr:rowOff>
    </xdr:from>
    <xdr:to>
      <xdr:col>10</xdr:col>
      <xdr:colOff>165100</xdr:colOff>
      <xdr:row>56</xdr:row>
      <xdr:rowOff>102036</xdr:rowOff>
    </xdr:to>
    <xdr:sp macro="" textlink="">
      <xdr:nvSpPr>
        <xdr:cNvPr id="143" name="楕円 142"/>
        <xdr:cNvSpPr/>
      </xdr:nvSpPr>
      <xdr:spPr>
        <a:xfrm>
          <a:off x="1968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93163</xdr:rowOff>
    </xdr:from>
    <xdr:ext cx="534377" cy="259045"/>
    <xdr:sp macro="" textlink="">
      <xdr:nvSpPr>
        <xdr:cNvPr id="144" name="テキスト ボックス 143"/>
        <xdr:cNvSpPr txBox="1"/>
      </xdr:nvSpPr>
      <xdr:spPr>
        <a:xfrm>
          <a:off x="1752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29487</xdr:rowOff>
    </xdr:from>
    <xdr:to>
      <xdr:col>6</xdr:col>
      <xdr:colOff>38100</xdr:colOff>
      <xdr:row>56</xdr:row>
      <xdr:rowOff>131087</xdr:rowOff>
    </xdr:to>
    <xdr:sp macro="" textlink="">
      <xdr:nvSpPr>
        <xdr:cNvPr id="145" name="楕円 144"/>
        <xdr:cNvSpPr/>
      </xdr:nvSpPr>
      <xdr:spPr>
        <a:xfrm>
          <a:off x="1079500" y="96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122214</xdr:rowOff>
    </xdr:from>
    <xdr:ext cx="534377" cy="259045"/>
    <xdr:sp macro="" textlink="">
      <xdr:nvSpPr>
        <xdr:cNvPr id="146" name="テキスト ボックス 145"/>
        <xdr:cNvSpPr txBox="1"/>
      </xdr:nvSpPr>
      <xdr:spPr>
        <a:xfrm>
          <a:off x="863111" y="97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152567</xdr:rowOff>
    </xdr:from>
    <xdr:to>
      <xdr:col>24</xdr:col>
      <xdr:colOff>63500</xdr:colOff>
      <xdr:row>78</xdr:row>
      <xdr:rowOff>163376</xdr:rowOff>
    </xdr:to>
    <xdr:cxnSp macro="">
      <xdr:nvCxnSpPr>
        <xdr:cNvPr id="177" name="直線コネクタ 176"/>
        <xdr:cNvCxnSpPr/>
      </xdr:nvCxnSpPr>
      <xdr:spPr>
        <a:xfrm flipV="1">
          <a:off x="3797300" y="13525667"/>
          <a:ext cx="8382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151523</xdr:rowOff>
    </xdr:from>
    <xdr:to>
      <xdr:col>19</xdr:col>
      <xdr:colOff>177800</xdr:colOff>
      <xdr:row>78</xdr:row>
      <xdr:rowOff>163376</xdr:rowOff>
    </xdr:to>
    <xdr:cxnSp macro="">
      <xdr:nvCxnSpPr>
        <xdr:cNvPr id="180" name="直線コネクタ 179"/>
        <xdr:cNvCxnSpPr/>
      </xdr:nvCxnSpPr>
      <xdr:spPr>
        <a:xfrm>
          <a:off x="2908300" y="13524623"/>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151130</xdr:rowOff>
    </xdr:from>
    <xdr:to>
      <xdr:col>15</xdr:col>
      <xdr:colOff>50800</xdr:colOff>
      <xdr:row>78</xdr:row>
      <xdr:rowOff>151523</xdr:rowOff>
    </xdr:to>
    <xdr:cxnSp macro="">
      <xdr:nvCxnSpPr>
        <xdr:cNvPr id="183" name="直線コネクタ 182"/>
        <xdr:cNvCxnSpPr/>
      </xdr:nvCxnSpPr>
      <xdr:spPr>
        <a:xfrm>
          <a:off x="2019300" y="13524230"/>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151130</xdr:rowOff>
    </xdr:from>
    <xdr:to>
      <xdr:col>10</xdr:col>
      <xdr:colOff>114300</xdr:colOff>
      <xdr:row>79</xdr:row>
      <xdr:rowOff>3781</xdr:rowOff>
    </xdr:to>
    <xdr:cxnSp macro="">
      <xdr:nvCxnSpPr>
        <xdr:cNvPr id="186" name="直線コネクタ 185"/>
        <xdr:cNvCxnSpPr/>
      </xdr:nvCxnSpPr>
      <xdr:spPr>
        <a:xfrm flipV="1">
          <a:off x="1130300" y="1352423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101767</xdr:rowOff>
    </xdr:from>
    <xdr:to>
      <xdr:col>24</xdr:col>
      <xdr:colOff>114300</xdr:colOff>
      <xdr:row>79</xdr:row>
      <xdr:rowOff>31917</xdr:rowOff>
    </xdr:to>
    <xdr:sp macro="" textlink="">
      <xdr:nvSpPr>
        <xdr:cNvPr id="196" name="楕円 195"/>
        <xdr:cNvSpPr/>
      </xdr:nvSpPr>
      <xdr:spPr>
        <a:xfrm>
          <a:off x="4584700" y="134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16694</xdr:rowOff>
    </xdr:from>
    <xdr:ext cx="469744" cy="259045"/>
    <xdr:sp macro="" textlink="">
      <xdr:nvSpPr>
        <xdr:cNvPr id="197" name="維持補修費該当値テキスト"/>
        <xdr:cNvSpPr txBox="1"/>
      </xdr:nvSpPr>
      <xdr:spPr>
        <a:xfrm>
          <a:off x="4686300" y="133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112576</xdr:rowOff>
    </xdr:from>
    <xdr:to>
      <xdr:col>20</xdr:col>
      <xdr:colOff>38100</xdr:colOff>
      <xdr:row>79</xdr:row>
      <xdr:rowOff>42726</xdr:rowOff>
    </xdr:to>
    <xdr:sp macro="" textlink="">
      <xdr:nvSpPr>
        <xdr:cNvPr id="198" name="楕円 197"/>
        <xdr:cNvSpPr/>
      </xdr:nvSpPr>
      <xdr:spPr>
        <a:xfrm>
          <a:off x="37465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33853</xdr:rowOff>
    </xdr:from>
    <xdr:ext cx="469744" cy="259045"/>
    <xdr:sp macro="" textlink="">
      <xdr:nvSpPr>
        <xdr:cNvPr id="199" name="テキスト ボックス 198"/>
        <xdr:cNvSpPr txBox="1"/>
      </xdr:nvSpPr>
      <xdr:spPr>
        <a:xfrm>
          <a:off x="3562428" y="135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100723</xdr:rowOff>
    </xdr:from>
    <xdr:to>
      <xdr:col>15</xdr:col>
      <xdr:colOff>101600</xdr:colOff>
      <xdr:row>79</xdr:row>
      <xdr:rowOff>30873</xdr:rowOff>
    </xdr:to>
    <xdr:sp macro="" textlink="">
      <xdr:nvSpPr>
        <xdr:cNvPr id="200" name="楕円 199"/>
        <xdr:cNvSpPr/>
      </xdr:nvSpPr>
      <xdr:spPr>
        <a:xfrm>
          <a:off x="2857500" y="134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22000</xdr:rowOff>
    </xdr:from>
    <xdr:ext cx="469744" cy="259045"/>
    <xdr:sp macro="" textlink="">
      <xdr:nvSpPr>
        <xdr:cNvPr id="201" name="テキスト ボックス 200"/>
        <xdr:cNvSpPr txBox="1"/>
      </xdr:nvSpPr>
      <xdr:spPr>
        <a:xfrm>
          <a:off x="2673428" y="1356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100330</xdr:rowOff>
    </xdr:from>
    <xdr:to>
      <xdr:col>10</xdr:col>
      <xdr:colOff>165100</xdr:colOff>
      <xdr:row>79</xdr:row>
      <xdr:rowOff>30480</xdr:rowOff>
    </xdr:to>
    <xdr:sp macro="" textlink="">
      <xdr:nvSpPr>
        <xdr:cNvPr id="202" name="楕円 201"/>
        <xdr:cNvSpPr/>
      </xdr:nvSpPr>
      <xdr:spPr>
        <a:xfrm>
          <a:off x="196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21607</xdr:rowOff>
    </xdr:from>
    <xdr:ext cx="469744" cy="259045"/>
    <xdr:sp macro="" textlink="">
      <xdr:nvSpPr>
        <xdr:cNvPr id="203" name="テキスト ボックス 202"/>
        <xdr:cNvSpPr txBox="1"/>
      </xdr:nvSpPr>
      <xdr:spPr>
        <a:xfrm>
          <a:off x="1784428"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124431</xdr:rowOff>
    </xdr:from>
    <xdr:to>
      <xdr:col>6</xdr:col>
      <xdr:colOff>38100</xdr:colOff>
      <xdr:row>79</xdr:row>
      <xdr:rowOff>54581</xdr:rowOff>
    </xdr:to>
    <xdr:sp macro="" textlink="">
      <xdr:nvSpPr>
        <xdr:cNvPr id="204" name="楕円 203"/>
        <xdr:cNvSpPr/>
      </xdr:nvSpPr>
      <xdr:spPr>
        <a:xfrm>
          <a:off x="1079500" y="134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45708</xdr:rowOff>
    </xdr:from>
    <xdr:ext cx="469744" cy="259045"/>
    <xdr:sp macro="" textlink="">
      <xdr:nvSpPr>
        <xdr:cNvPr id="205" name="テキスト ボックス 204"/>
        <xdr:cNvSpPr txBox="1"/>
      </xdr:nvSpPr>
      <xdr:spPr>
        <a:xfrm>
          <a:off x="895428" y="135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146310</xdr:rowOff>
    </xdr:from>
    <xdr:to>
      <xdr:col>24</xdr:col>
      <xdr:colOff>63500</xdr:colOff>
      <xdr:row>96</xdr:row>
      <xdr:rowOff>21800</xdr:rowOff>
    </xdr:to>
    <xdr:cxnSp macro="">
      <xdr:nvCxnSpPr>
        <xdr:cNvPr id="235" name="直線コネクタ 234"/>
        <xdr:cNvCxnSpPr/>
      </xdr:nvCxnSpPr>
      <xdr:spPr>
        <a:xfrm>
          <a:off x="3797300" y="16434060"/>
          <a:ext cx="8382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146310</xdr:rowOff>
    </xdr:from>
    <xdr:to>
      <xdr:col>19</xdr:col>
      <xdr:colOff>177800</xdr:colOff>
      <xdr:row>96</xdr:row>
      <xdr:rowOff>139224</xdr:rowOff>
    </xdr:to>
    <xdr:cxnSp macro="">
      <xdr:nvCxnSpPr>
        <xdr:cNvPr id="238" name="直線コネクタ 237"/>
        <xdr:cNvCxnSpPr/>
      </xdr:nvCxnSpPr>
      <xdr:spPr>
        <a:xfrm flipV="1">
          <a:off x="2908300" y="16434060"/>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139224</xdr:rowOff>
    </xdr:from>
    <xdr:to>
      <xdr:col>15</xdr:col>
      <xdr:colOff>50800</xdr:colOff>
      <xdr:row>97</xdr:row>
      <xdr:rowOff>121774</xdr:rowOff>
    </xdr:to>
    <xdr:cxnSp macro="">
      <xdr:nvCxnSpPr>
        <xdr:cNvPr id="241" name="直線コネクタ 240"/>
        <xdr:cNvCxnSpPr/>
      </xdr:nvCxnSpPr>
      <xdr:spPr>
        <a:xfrm flipV="1">
          <a:off x="2019300" y="16598424"/>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121774</xdr:rowOff>
    </xdr:from>
    <xdr:to>
      <xdr:col>10</xdr:col>
      <xdr:colOff>114300</xdr:colOff>
      <xdr:row>98</xdr:row>
      <xdr:rowOff>80017</xdr:rowOff>
    </xdr:to>
    <xdr:cxnSp macro="">
      <xdr:nvCxnSpPr>
        <xdr:cNvPr id="244" name="直線コネクタ 243"/>
        <xdr:cNvCxnSpPr/>
      </xdr:nvCxnSpPr>
      <xdr:spPr>
        <a:xfrm flipV="1">
          <a:off x="1130300" y="16752424"/>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142450</xdr:rowOff>
    </xdr:from>
    <xdr:to>
      <xdr:col>24</xdr:col>
      <xdr:colOff>114300</xdr:colOff>
      <xdr:row>96</xdr:row>
      <xdr:rowOff>72600</xdr:rowOff>
    </xdr:to>
    <xdr:sp macro="" textlink="">
      <xdr:nvSpPr>
        <xdr:cNvPr id="254" name="楕円 253"/>
        <xdr:cNvSpPr/>
      </xdr:nvSpPr>
      <xdr:spPr>
        <a:xfrm>
          <a:off x="4584700" y="164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165327</xdr:rowOff>
    </xdr:from>
    <xdr:ext cx="534377" cy="259045"/>
    <xdr:sp macro="" textlink="">
      <xdr:nvSpPr>
        <xdr:cNvPr id="255" name="扶助費該当値テキスト"/>
        <xdr:cNvSpPr txBox="1"/>
      </xdr:nvSpPr>
      <xdr:spPr>
        <a:xfrm>
          <a:off x="4686300" y="162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95510</xdr:rowOff>
    </xdr:from>
    <xdr:to>
      <xdr:col>20</xdr:col>
      <xdr:colOff>38100</xdr:colOff>
      <xdr:row>96</xdr:row>
      <xdr:rowOff>25660</xdr:rowOff>
    </xdr:to>
    <xdr:sp macro="" textlink="">
      <xdr:nvSpPr>
        <xdr:cNvPr id="256" name="楕円 255"/>
        <xdr:cNvSpPr/>
      </xdr:nvSpPr>
      <xdr:spPr>
        <a:xfrm>
          <a:off x="3746500" y="16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42187</xdr:rowOff>
    </xdr:from>
    <xdr:ext cx="534377" cy="259045"/>
    <xdr:sp macro="" textlink="">
      <xdr:nvSpPr>
        <xdr:cNvPr id="257" name="テキスト ボックス 256"/>
        <xdr:cNvSpPr txBox="1"/>
      </xdr:nvSpPr>
      <xdr:spPr>
        <a:xfrm>
          <a:off x="3530111" y="161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88424</xdr:rowOff>
    </xdr:from>
    <xdr:to>
      <xdr:col>15</xdr:col>
      <xdr:colOff>101600</xdr:colOff>
      <xdr:row>97</xdr:row>
      <xdr:rowOff>18574</xdr:rowOff>
    </xdr:to>
    <xdr:sp macro="" textlink="">
      <xdr:nvSpPr>
        <xdr:cNvPr id="258" name="楕円 257"/>
        <xdr:cNvSpPr/>
      </xdr:nvSpPr>
      <xdr:spPr>
        <a:xfrm>
          <a:off x="2857500" y="1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35101</xdr:rowOff>
    </xdr:from>
    <xdr:ext cx="534377" cy="259045"/>
    <xdr:sp macro="" textlink="">
      <xdr:nvSpPr>
        <xdr:cNvPr id="259" name="テキスト ボックス 258"/>
        <xdr:cNvSpPr txBox="1"/>
      </xdr:nvSpPr>
      <xdr:spPr>
        <a:xfrm>
          <a:off x="2641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70974</xdr:rowOff>
    </xdr:from>
    <xdr:to>
      <xdr:col>10</xdr:col>
      <xdr:colOff>165100</xdr:colOff>
      <xdr:row>98</xdr:row>
      <xdr:rowOff>1124</xdr:rowOff>
    </xdr:to>
    <xdr:sp macro="" textlink="">
      <xdr:nvSpPr>
        <xdr:cNvPr id="260" name="楕円 259"/>
        <xdr:cNvSpPr/>
      </xdr:nvSpPr>
      <xdr:spPr>
        <a:xfrm>
          <a:off x="1968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163701</xdr:rowOff>
    </xdr:from>
    <xdr:ext cx="534377" cy="259045"/>
    <xdr:sp macro="" textlink="">
      <xdr:nvSpPr>
        <xdr:cNvPr id="261" name="テキスト ボックス 260"/>
        <xdr:cNvSpPr txBox="1"/>
      </xdr:nvSpPr>
      <xdr:spPr>
        <a:xfrm>
          <a:off x="1752111" y="167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29217</xdr:rowOff>
    </xdr:from>
    <xdr:to>
      <xdr:col>6</xdr:col>
      <xdr:colOff>38100</xdr:colOff>
      <xdr:row>98</xdr:row>
      <xdr:rowOff>130817</xdr:rowOff>
    </xdr:to>
    <xdr:sp macro="" textlink="">
      <xdr:nvSpPr>
        <xdr:cNvPr id="262" name="楕円 261"/>
        <xdr:cNvSpPr/>
      </xdr:nvSpPr>
      <xdr:spPr>
        <a:xfrm>
          <a:off x="1079500" y="168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121944</xdr:rowOff>
    </xdr:from>
    <xdr:ext cx="534377" cy="259045"/>
    <xdr:sp macro="" textlink="">
      <xdr:nvSpPr>
        <xdr:cNvPr id="263" name="テキスト ボックス 262"/>
        <xdr:cNvSpPr txBox="1"/>
      </xdr:nvSpPr>
      <xdr:spPr>
        <a:xfrm>
          <a:off x="863111" y="16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92194</xdr:rowOff>
    </xdr:from>
    <xdr:to>
      <xdr:col>55</xdr:col>
      <xdr:colOff>0</xdr:colOff>
      <xdr:row>36</xdr:row>
      <xdr:rowOff>148550</xdr:rowOff>
    </xdr:to>
    <xdr:cxnSp macro="">
      <xdr:nvCxnSpPr>
        <xdr:cNvPr id="294" name="直線コネクタ 293"/>
        <xdr:cNvCxnSpPr/>
      </xdr:nvCxnSpPr>
      <xdr:spPr>
        <a:xfrm>
          <a:off x="9639300" y="6264394"/>
          <a:ext cx="838200" cy="5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92194</xdr:rowOff>
    </xdr:from>
    <xdr:to>
      <xdr:col>50</xdr:col>
      <xdr:colOff>114300</xdr:colOff>
      <xdr:row>36</xdr:row>
      <xdr:rowOff>144262</xdr:rowOff>
    </xdr:to>
    <xdr:cxnSp macro="">
      <xdr:nvCxnSpPr>
        <xdr:cNvPr id="297" name="直線コネクタ 296"/>
        <xdr:cNvCxnSpPr/>
      </xdr:nvCxnSpPr>
      <xdr:spPr>
        <a:xfrm flipV="1">
          <a:off x="8750300" y="6264394"/>
          <a:ext cx="889000" cy="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144262</xdr:rowOff>
    </xdr:from>
    <xdr:to>
      <xdr:col>45</xdr:col>
      <xdr:colOff>177800</xdr:colOff>
      <xdr:row>37</xdr:row>
      <xdr:rowOff>51029</xdr:rowOff>
    </xdr:to>
    <xdr:cxnSp macro="">
      <xdr:nvCxnSpPr>
        <xdr:cNvPr id="300" name="直線コネクタ 299"/>
        <xdr:cNvCxnSpPr/>
      </xdr:nvCxnSpPr>
      <xdr:spPr>
        <a:xfrm flipV="1">
          <a:off x="7861300" y="6316462"/>
          <a:ext cx="889000" cy="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51029</xdr:rowOff>
    </xdr:from>
    <xdr:to>
      <xdr:col>41</xdr:col>
      <xdr:colOff>50800</xdr:colOff>
      <xdr:row>37</xdr:row>
      <xdr:rowOff>51506</xdr:rowOff>
    </xdr:to>
    <xdr:cxnSp macro="">
      <xdr:nvCxnSpPr>
        <xdr:cNvPr id="303" name="直線コネクタ 302"/>
        <xdr:cNvCxnSpPr/>
      </xdr:nvCxnSpPr>
      <xdr:spPr>
        <a:xfrm flipV="1">
          <a:off x="6972300" y="639467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97750</xdr:rowOff>
    </xdr:from>
    <xdr:to>
      <xdr:col>55</xdr:col>
      <xdr:colOff>50800</xdr:colOff>
      <xdr:row>37</xdr:row>
      <xdr:rowOff>27900</xdr:rowOff>
    </xdr:to>
    <xdr:sp macro="" textlink="">
      <xdr:nvSpPr>
        <xdr:cNvPr id="313" name="楕円 312"/>
        <xdr:cNvSpPr/>
      </xdr:nvSpPr>
      <xdr:spPr>
        <a:xfrm>
          <a:off x="10426700" y="62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120627</xdr:rowOff>
    </xdr:from>
    <xdr:ext cx="599010" cy="259045"/>
    <xdr:sp macro="" textlink="">
      <xdr:nvSpPr>
        <xdr:cNvPr id="314" name="補助費等該当値テキスト"/>
        <xdr:cNvSpPr txBox="1"/>
      </xdr:nvSpPr>
      <xdr:spPr>
        <a:xfrm>
          <a:off x="10528300" y="61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41394</xdr:rowOff>
    </xdr:from>
    <xdr:to>
      <xdr:col>50</xdr:col>
      <xdr:colOff>165100</xdr:colOff>
      <xdr:row>36</xdr:row>
      <xdr:rowOff>142994</xdr:rowOff>
    </xdr:to>
    <xdr:sp macro="" textlink="">
      <xdr:nvSpPr>
        <xdr:cNvPr id="315" name="楕円 314"/>
        <xdr:cNvSpPr/>
      </xdr:nvSpPr>
      <xdr:spPr>
        <a:xfrm>
          <a:off x="9588500" y="62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159521</xdr:rowOff>
    </xdr:from>
    <xdr:ext cx="599010" cy="259045"/>
    <xdr:sp macro="" textlink="">
      <xdr:nvSpPr>
        <xdr:cNvPr id="316" name="テキスト ボックス 315"/>
        <xdr:cNvSpPr txBox="1"/>
      </xdr:nvSpPr>
      <xdr:spPr>
        <a:xfrm>
          <a:off x="9339795" y="598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93462</xdr:rowOff>
    </xdr:from>
    <xdr:to>
      <xdr:col>46</xdr:col>
      <xdr:colOff>38100</xdr:colOff>
      <xdr:row>37</xdr:row>
      <xdr:rowOff>23612</xdr:rowOff>
    </xdr:to>
    <xdr:sp macro="" textlink="">
      <xdr:nvSpPr>
        <xdr:cNvPr id="317" name="楕円 316"/>
        <xdr:cNvSpPr/>
      </xdr:nvSpPr>
      <xdr:spPr>
        <a:xfrm>
          <a:off x="8699500" y="62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40139</xdr:rowOff>
    </xdr:from>
    <xdr:ext cx="599010" cy="259045"/>
    <xdr:sp macro="" textlink="">
      <xdr:nvSpPr>
        <xdr:cNvPr id="318" name="テキスト ボックス 317"/>
        <xdr:cNvSpPr txBox="1"/>
      </xdr:nvSpPr>
      <xdr:spPr>
        <a:xfrm>
          <a:off x="8450795" y="60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229</xdr:rowOff>
    </xdr:from>
    <xdr:to>
      <xdr:col>41</xdr:col>
      <xdr:colOff>101600</xdr:colOff>
      <xdr:row>37</xdr:row>
      <xdr:rowOff>101829</xdr:rowOff>
    </xdr:to>
    <xdr:sp macro="" textlink="">
      <xdr:nvSpPr>
        <xdr:cNvPr id="319" name="楕円 318"/>
        <xdr:cNvSpPr/>
      </xdr:nvSpPr>
      <xdr:spPr>
        <a:xfrm>
          <a:off x="7810500" y="63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118356</xdr:rowOff>
    </xdr:from>
    <xdr:ext cx="599010" cy="259045"/>
    <xdr:sp macro="" textlink="">
      <xdr:nvSpPr>
        <xdr:cNvPr id="320" name="テキスト ボックス 319"/>
        <xdr:cNvSpPr txBox="1"/>
      </xdr:nvSpPr>
      <xdr:spPr>
        <a:xfrm>
          <a:off x="7561795" y="61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xdr:rowOff>
    </xdr:from>
    <xdr:to>
      <xdr:col>36</xdr:col>
      <xdr:colOff>165100</xdr:colOff>
      <xdr:row>37</xdr:row>
      <xdr:rowOff>102306</xdr:rowOff>
    </xdr:to>
    <xdr:sp macro="" textlink="">
      <xdr:nvSpPr>
        <xdr:cNvPr id="321" name="楕円 320"/>
        <xdr:cNvSpPr/>
      </xdr:nvSpPr>
      <xdr:spPr>
        <a:xfrm>
          <a:off x="6921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118833</xdr:rowOff>
    </xdr:from>
    <xdr:ext cx="599010" cy="259045"/>
    <xdr:sp macro="" textlink="">
      <xdr:nvSpPr>
        <xdr:cNvPr id="322" name="テキスト ボックス 321"/>
        <xdr:cNvSpPr txBox="1"/>
      </xdr:nvSpPr>
      <xdr:spPr>
        <a:xfrm>
          <a:off x="6672795" y="61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64199</xdr:rowOff>
    </xdr:from>
    <xdr:to>
      <xdr:col>55</xdr:col>
      <xdr:colOff>0</xdr:colOff>
      <xdr:row>58</xdr:row>
      <xdr:rowOff>90688</xdr:rowOff>
    </xdr:to>
    <xdr:cxnSp macro="">
      <xdr:nvCxnSpPr>
        <xdr:cNvPr id="351" name="直線コネクタ 350"/>
        <xdr:cNvCxnSpPr/>
      </xdr:nvCxnSpPr>
      <xdr:spPr>
        <a:xfrm>
          <a:off x="9639300" y="10008299"/>
          <a:ext cx="8382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43238</xdr:rowOff>
    </xdr:from>
    <xdr:to>
      <xdr:col>50</xdr:col>
      <xdr:colOff>114300</xdr:colOff>
      <xdr:row>58</xdr:row>
      <xdr:rowOff>64199</xdr:rowOff>
    </xdr:to>
    <xdr:cxnSp macro="">
      <xdr:nvCxnSpPr>
        <xdr:cNvPr id="354" name="直線コネクタ 353"/>
        <xdr:cNvCxnSpPr/>
      </xdr:nvCxnSpPr>
      <xdr:spPr>
        <a:xfrm>
          <a:off x="8750300" y="9815888"/>
          <a:ext cx="889000" cy="19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43238</xdr:rowOff>
    </xdr:from>
    <xdr:to>
      <xdr:col>45</xdr:col>
      <xdr:colOff>177800</xdr:colOff>
      <xdr:row>57</xdr:row>
      <xdr:rowOff>48435</xdr:rowOff>
    </xdr:to>
    <xdr:cxnSp macro="">
      <xdr:nvCxnSpPr>
        <xdr:cNvPr id="357" name="直線コネクタ 356"/>
        <xdr:cNvCxnSpPr/>
      </xdr:nvCxnSpPr>
      <xdr:spPr>
        <a:xfrm flipV="1">
          <a:off x="7861300" y="9815888"/>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48435</xdr:rowOff>
    </xdr:from>
    <xdr:to>
      <xdr:col>41</xdr:col>
      <xdr:colOff>50800</xdr:colOff>
      <xdr:row>58</xdr:row>
      <xdr:rowOff>34125</xdr:rowOff>
    </xdr:to>
    <xdr:cxnSp macro="">
      <xdr:nvCxnSpPr>
        <xdr:cNvPr id="360" name="直線コネクタ 359"/>
        <xdr:cNvCxnSpPr/>
      </xdr:nvCxnSpPr>
      <xdr:spPr>
        <a:xfrm flipV="1">
          <a:off x="6972300" y="9821085"/>
          <a:ext cx="889000" cy="1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39888</xdr:rowOff>
    </xdr:from>
    <xdr:to>
      <xdr:col>55</xdr:col>
      <xdr:colOff>50800</xdr:colOff>
      <xdr:row>58</xdr:row>
      <xdr:rowOff>141488</xdr:rowOff>
    </xdr:to>
    <xdr:sp macro="" textlink="">
      <xdr:nvSpPr>
        <xdr:cNvPr id="370" name="楕円 369"/>
        <xdr:cNvSpPr/>
      </xdr:nvSpPr>
      <xdr:spPr>
        <a:xfrm>
          <a:off x="10426700" y="99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126265</xdr:rowOff>
    </xdr:from>
    <xdr:ext cx="534377" cy="259045"/>
    <xdr:sp macro="" textlink="">
      <xdr:nvSpPr>
        <xdr:cNvPr id="371" name="普通建設事業費該当値テキスト"/>
        <xdr:cNvSpPr txBox="1"/>
      </xdr:nvSpPr>
      <xdr:spPr>
        <a:xfrm>
          <a:off x="10528300" y="98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13399</xdr:rowOff>
    </xdr:from>
    <xdr:to>
      <xdr:col>50</xdr:col>
      <xdr:colOff>165100</xdr:colOff>
      <xdr:row>58</xdr:row>
      <xdr:rowOff>114999</xdr:rowOff>
    </xdr:to>
    <xdr:sp macro="" textlink="">
      <xdr:nvSpPr>
        <xdr:cNvPr id="372" name="楕円 371"/>
        <xdr:cNvSpPr/>
      </xdr:nvSpPr>
      <xdr:spPr>
        <a:xfrm>
          <a:off x="9588500" y="99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106126</xdr:rowOff>
    </xdr:from>
    <xdr:ext cx="534377" cy="259045"/>
    <xdr:sp macro="" textlink="">
      <xdr:nvSpPr>
        <xdr:cNvPr id="373" name="テキスト ボックス 372"/>
        <xdr:cNvSpPr txBox="1"/>
      </xdr:nvSpPr>
      <xdr:spPr>
        <a:xfrm>
          <a:off x="9372111" y="10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163888</xdr:rowOff>
    </xdr:from>
    <xdr:to>
      <xdr:col>46</xdr:col>
      <xdr:colOff>38100</xdr:colOff>
      <xdr:row>57</xdr:row>
      <xdr:rowOff>94038</xdr:rowOff>
    </xdr:to>
    <xdr:sp macro="" textlink="">
      <xdr:nvSpPr>
        <xdr:cNvPr id="374" name="楕円 373"/>
        <xdr:cNvSpPr/>
      </xdr:nvSpPr>
      <xdr:spPr>
        <a:xfrm>
          <a:off x="8699500" y="97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110565</xdr:rowOff>
    </xdr:from>
    <xdr:ext cx="599010" cy="259045"/>
    <xdr:sp macro="" textlink="">
      <xdr:nvSpPr>
        <xdr:cNvPr id="375" name="テキスト ボックス 374"/>
        <xdr:cNvSpPr txBox="1"/>
      </xdr:nvSpPr>
      <xdr:spPr>
        <a:xfrm>
          <a:off x="8450795" y="954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169085</xdr:rowOff>
    </xdr:from>
    <xdr:to>
      <xdr:col>41</xdr:col>
      <xdr:colOff>101600</xdr:colOff>
      <xdr:row>57</xdr:row>
      <xdr:rowOff>99235</xdr:rowOff>
    </xdr:to>
    <xdr:sp macro="" textlink="">
      <xdr:nvSpPr>
        <xdr:cNvPr id="376" name="楕円 375"/>
        <xdr:cNvSpPr/>
      </xdr:nvSpPr>
      <xdr:spPr>
        <a:xfrm>
          <a:off x="7810500" y="97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115762</xdr:rowOff>
    </xdr:from>
    <xdr:ext cx="599010" cy="259045"/>
    <xdr:sp macro="" textlink="">
      <xdr:nvSpPr>
        <xdr:cNvPr id="377" name="テキスト ボックス 376"/>
        <xdr:cNvSpPr txBox="1"/>
      </xdr:nvSpPr>
      <xdr:spPr>
        <a:xfrm>
          <a:off x="7561795" y="954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154775</xdr:rowOff>
    </xdr:from>
    <xdr:to>
      <xdr:col>36</xdr:col>
      <xdr:colOff>165100</xdr:colOff>
      <xdr:row>58</xdr:row>
      <xdr:rowOff>84925</xdr:rowOff>
    </xdr:to>
    <xdr:sp macro="" textlink="">
      <xdr:nvSpPr>
        <xdr:cNvPr id="378" name="楕円 377"/>
        <xdr:cNvSpPr/>
      </xdr:nvSpPr>
      <xdr:spPr>
        <a:xfrm>
          <a:off x="6921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76052</xdr:rowOff>
    </xdr:from>
    <xdr:ext cx="534377" cy="259045"/>
    <xdr:sp macro="" textlink="">
      <xdr:nvSpPr>
        <xdr:cNvPr id="379" name="テキスト ボックス 378"/>
        <xdr:cNvSpPr txBox="1"/>
      </xdr:nvSpPr>
      <xdr:spPr>
        <a:xfrm>
          <a:off x="6705111" y="100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141030</xdr:rowOff>
    </xdr:from>
    <xdr:to>
      <xdr:col>55</xdr:col>
      <xdr:colOff>0</xdr:colOff>
      <xdr:row>78</xdr:row>
      <xdr:rowOff>141608</xdr:rowOff>
    </xdr:to>
    <xdr:cxnSp macro="">
      <xdr:nvCxnSpPr>
        <xdr:cNvPr id="408" name="直線コネクタ 407"/>
        <xdr:cNvCxnSpPr/>
      </xdr:nvCxnSpPr>
      <xdr:spPr>
        <a:xfrm flipV="1">
          <a:off x="9639300" y="13514130"/>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35458</xdr:rowOff>
    </xdr:from>
    <xdr:to>
      <xdr:col>50</xdr:col>
      <xdr:colOff>114300</xdr:colOff>
      <xdr:row>78</xdr:row>
      <xdr:rowOff>141608</xdr:rowOff>
    </xdr:to>
    <xdr:cxnSp macro="">
      <xdr:nvCxnSpPr>
        <xdr:cNvPr id="411" name="直線コネクタ 410"/>
        <xdr:cNvCxnSpPr/>
      </xdr:nvCxnSpPr>
      <xdr:spPr>
        <a:xfrm>
          <a:off x="8750300" y="13237108"/>
          <a:ext cx="889000" cy="2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35458</xdr:rowOff>
    </xdr:from>
    <xdr:to>
      <xdr:col>45</xdr:col>
      <xdr:colOff>177800</xdr:colOff>
      <xdr:row>78</xdr:row>
      <xdr:rowOff>99885</xdr:rowOff>
    </xdr:to>
    <xdr:cxnSp macro="">
      <xdr:nvCxnSpPr>
        <xdr:cNvPr id="414" name="直線コネクタ 413"/>
        <xdr:cNvCxnSpPr/>
      </xdr:nvCxnSpPr>
      <xdr:spPr>
        <a:xfrm flipV="1">
          <a:off x="7861300" y="13237108"/>
          <a:ext cx="889000" cy="2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90230</xdr:rowOff>
    </xdr:from>
    <xdr:to>
      <xdr:col>55</xdr:col>
      <xdr:colOff>50800</xdr:colOff>
      <xdr:row>79</xdr:row>
      <xdr:rowOff>20380</xdr:rowOff>
    </xdr:to>
    <xdr:sp macro="" textlink="">
      <xdr:nvSpPr>
        <xdr:cNvPr id="424" name="楕円 423"/>
        <xdr:cNvSpPr/>
      </xdr:nvSpPr>
      <xdr:spPr>
        <a:xfrm>
          <a:off x="10426700" y="134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5157</xdr:rowOff>
    </xdr:from>
    <xdr:ext cx="534377" cy="259045"/>
    <xdr:sp macro="" textlink="">
      <xdr:nvSpPr>
        <xdr:cNvPr id="425" name="普通建設事業費 （ うち新規整備　）該当値テキスト"/>
        <xdr:cNvSpPr txBox="1"/>
      </xdr:nvSpPr>
      <xdr:spPr>
        <a:xfrm>
          <a:off x="10528300" y="133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90808</xdr:rowOff>
    </xdr:from>
    <xdr:to>
      <xdr:col>50</xdr:col>
      <xdr:colOff>165100</xdr:colOff>
      <xdr:row>79</xdr:row>
      <xdr:rowOff>20958</xdr:rowOff>
    </xdr:to>
    <xdr:sp macro="" textlink="">
      <xdr:nvSpPr>
        <xdr:cNvPr id="426" name="楕円 425"/>
        <xdr:cNvSpPr/>
      </xdr:nvSpPr>
      <xdr:spPr>
        <a:xfrm>
          <a:off x="9588500" y="134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12085</xdr:rowOff>
    </xdr:from>
    <xdr:ext cx="534377" cy="259045"/>
    <xdr:sp macro="" textlink="">
      <xdr:nvSpPr>
        <xdr:cNvPr id="427" name="テキスト ボックス 426"/>
        <xdr:cNvSpPr txBox="1"/>
      </xdr:nvSpPr>
      <xdr:spPr>
        <a:xfrm>
          <a:off x="9372111" y="135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156108</xdr:rowOff>
    </xdr:from>
    <xdr:to>
      <xdr:col>46</xdr:col>
      <xdr:colOff>38100</xdr:colOff>
      <xdr:row>77</xdr:row>
      <xdr:rowOff>86258</xdr:rowOff>
    </xdr:to>
    <xdr:sp macro="" textlink="">
      <xdr:nvSpPr>
        <xdr:cNvPr id="428" name="楕円 427"/>
        <xdr:cNvSpPr/>
      </xdr:nvSpPr>
      <xdr:spPr>
        <a:xfrm>
          <a:off x="8699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102785</xdr:rowOff>
    </xdr:from>
    <xdr:ext cx="534377" cy="259045"/>
    <xdr:sp macro="" textlink="">
      <xdr:nvSpPr>
        <xdr:cNvPr id="429" name="テキスト ボックス 428"/>
        <xdr:cNvSpPr txBox="1"/>
      </xdr:nvSpPr>
      <xdr:spPr>
        <a:xfrm>
          <a:off x="8483111" y="12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49085</xdr:rowOff>
    </xdr:from>
    <xdr:to>
      <xdr:col>41</xdr:col>
      <xdr:colOff>101600</xdr:colOff>
      <xdr:row>78</xdr:row>
      <xdr:rowOff>150685</xdr:rowOff>
    </xdr:to>
    <xdr:sp macro="" textlink="">
      <xdr:nvSpPr>
        <xdr:cNvPr id="430" name="楕円 429"/>
        <xdr:cNvSpPr/>
      </xdr:nvSpPr>
      <xdr:spPr>
        <a:xfrm>
          <a:off x="7810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141812</xdr:rowOff>
    </xdr:from>
    <xdr:ext cx="534377" cy="259045"/>
    <xdr:sp macro="" textlink="">
      <xdr:nvSpPr>
        <xdr:cNvPr id="431" name="テキスト ボックス 430"/>
        <xdr:cNvSpPr txBox="1"/>
      </xdr:nvSpPr>
      <xdr:spPr>
        <a:xfrm>
          <a:off x="7594111" y="135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164154</xdr:rowOff>
    </xdr:from>
    <xdr:to>
      <xdr:col>55</xdr:col>
      <xdr:colOff>0</xdr:colOff>
      <xdr:row>97</xdr:row>
      <xdr:rowOff>75189</xdr:rowOff>
    </xdr:to>
    <xdr:cxnSp macro="">
      <xdr:nvCxnSpPr>
        <xdr:cNvPr id="456" name="直線コネクタ 455"/>
        <xdr:cNvCxnSpPr/>
      </xdr:nvCxnSpPr>
      <xdr:spPr>
        <a:xfrm>
          <a:off x="9639300" y="16623354"/>
          <a:ext cx="8382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7472</xdr:rowOff>
    </xdr:from>
    <xdr:to>
      <xdr:col>50</xdr:col>
      <xdr:colOff>114300</xdr:colOff>
      <xdr:row>96</xdr:row>
      <xdr:rowOff>164154</xdr:rowOff>
    </xdr:to>
    <xdr:cxnSp macro="">
      <xdr:nvCxnSpPr>
        <xdr:cNvPr id="459" name="直線コネクタ 458"/>
        <xdr:cNvCxnSpPr/>
      </xdr:nvCxnSpPr>
      <xdr:spPr>
        <a:xfrm>
          <a:off x="8750300" y="16466672"/>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65811</xdr:rowOff>
    </xdr:from>
    <xdr:to>
      <xdr:col>45</xdr:col>
      <xdr:colOff>177800</xdr:colOff>
      <xdr:row>96</xdr:row>
      <xdr:rowOff>7472</xdr:rowOff>
    </xdr:to>
    <xdr:cxnSp macro="">
      <xdr:nvCxnSpPr>
        <xdr:cNvPr id="462" name="直線コネクタ 461"/>
        <xdr:cNvCxnSpPr/>
      </xdr:nvCxnSpPr>
      <xdr:spPr>
        <a:xfrm>
          <a:off x="7861300" y="16182111"/>
          <a:ext cx="889000" cy="2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24389</xdr:rowOff>
    </xdr:from>
    <xdr:to>
      <xdr:col>55</xdr:col>
      <xdr:colOff>50800</xdr:colOff>
      <xdr:row>97</xdr:row>
      <xdr:rowOff>125989</xdr:rowOff>
    </xdr:to>
    <xdr:sp macro="" textlink="">
      <xdr:nvSpPr>
        <xdr:cNvPr id="472" name="楕円 471"/>
        <xdr:cNvSpPr/>
      </xdr:nvSpPr>
      <xdr:spPr>
        <a:xfrm>
          <a:off x="10426700" y="16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110766</xdr:rowOff>
    </xdr:from>
    <xdr:ext cx="534377" cy="259045"/>
    <xdr:sp macro="" textlink="">
      <xdr:nvSpPr>
        <xdr:cNvPr id="473" name="普通建設事業費 （ うち更新整備　）該当値テキスト"/>
        <xdr:cNvSpPr txBox="1"/>
      </xdr:nvSpPr>
      <xdr:spPr>
        <a:xfrm>
          <a:off x="10528300" y="1656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113354</xdr:rowOff>
    </xdr:from>
    <xdr:to>
      <xdr:col>50</xdr:col>
      <xdr:colOff>165100</xdr:colOff>
      <xdr:row>97</xdr:row>
      <xdr:rowOff>43504</xdr:rowOff>
    </xdr:to>
    <xdr:sp macro="" textlink="">
      <xdr:nvSpPr>
        <xdr:cNvPr id="474" name="楕円 473"/>
        <xdr:cNvSpPr/>
      </xdr:nvSpPr>
      <xdr:spPr>
        <a:xfrm>
          <a:off x="9588500" y="165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34631</xdr:rowOff>
    </xdr:from>
    <xdr:ext cx="534377" cy="259045"/>
    <xdr:sp macro="" textlink="">
      <xdr:nvSpPr>
        <xdr:cNvPr id="475" name="テキスト ボックス 474"/>
        <xdr:cNvSpPr txBox="1"/>
      </xdr:nvSpPr>
      <xdr:spPr>
        <a:xfrm>
          <a:off x="9372111" y="166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128122</xdr:rowOff>
    </xdr:from>
    <xdr:to>
      <xdr:col>46</xdr:col>
      <xdr:colOff>38100</xdr:colOff>
      <xdr:row>96</xdr:row>
      <xdr:rowOff>58272</xdr:rowOff>
    </xdr:to>
    <xdr:sp macro="" textlink="">
      <xdr:nvSpPr>
        <xdr:cNvPr id="476" name="楕円 475"/>
        <xdr:cNvSpPr/>
      </xdr:nvSpPr>
      <xdr:spPr>
        <a:xfrm>
          <a:off x="8699500" y="164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74799</xdr:rowOff>
    </xdr:from>
    <xdr:ext cx="534377" cy="259045"/>
    <xdr:sp macro="" textlink="">
      <xdr:nvSpPr>
        <xdr:cNvPr id="477" name="テキスト ボックス 476"/>
        <xdr:cNvSpPr txBox="1"/>
      </xdr:nvSpPr>
      <xdr:spPr>
        <a:xfrm>
          <a:off x="8483111" y="161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15011</xdr:rowOff>
    </xdr:from>
    <xdr:to>
      <xdr:col>41</xdr:col>
      <xdr:colOff>101600</xdr:colOff>
      <xdr:row>94</xdr:row>
      <xdr:rowOff>116611</xdr:rowOff>
    </xdr:to>
    <xdr:sp macro="" textlink="">
      <xdr:nvSpPr>
        <xdr:cNvPr id="478" name="楕円 477"/>
        <xdr:cNvSpPr/>
      </xdr:nvSpPr>
      <xdr:spPr>
        <a:xfrm>
          <a:off x="7810500" y="161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133138</xdr:rowOff>
    </xdr:from>
    <xdr:ext cx="599010" cy="259045"/>
    <xdr:sp macro="" textlink="">
      <xdr:nvSpPr>
        <xdr:cNvPr id="479" name="テキスト ボックス 478"/>
        <xdr:cNvSpPr txBox="1"/>
      </xdr:nvSpPr>
      <xdr:spPr>
        <a:xfrm>
          <a:off x="7561795" y="159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143904</xdr:rowOff>
    </xdr:from>
    <xdr:to>
      <xdr:col>85</xdr:col>
      <xdr:colOff>127000</xdr:colOff>
      <xdr:row>34</xdr:row>
      <xdr:rowOff>66154</xdr:rowOff>
    </xdr:to>
    <xdr:cxnSp macro="">
      <xdr:nvCxnSpPr>
        <xdr:cNvPr id="508" name="直線コネクタ 507"/>
        <xdr:cNvCxnSpPr/>
      </xdr:nvCxnSpPr>
      <xdr:spPr>
        <a:xfrm flipV="1">
          <a:off x="15481300" y="5458854"/>
          <a:ext cx="8382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66154</xdr:rowOff>
    </xdr:from>
    <xdr:to>
      <xdr:col>81</xdr:col>
      <xdr:colOff>50800</xdr:colOff>
      <xdr:row>38</xdr:row>
      <xdr:rowOff>132004</xdr:rowOff>
    </xdr:to>
    <xdr:cxnSp macro="">
      <xdr:nvCxnSpPr>
        <xdr:cNvPr id="511" name="直線コネクタ 510"/>
        <xdr:cNvCxnSpPr/>
      </xdr:nvCxnSpPr>
      <xdr:spPr>
        <a:xfrm flipV="1">
          <a:off x="14592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94162</xdr:rowOff>
    </xdr:from>
    <xdr:ext cx="534377" cy="259045"/>
    <xdr:sp macro="" textlink="">
      <xdr:nvSpPr>
        <xdr:cNvPr id="513" name="テキスト ボックス 512"/>
        <xdr:cNvSpPr txBox="1"/>
      </xdr:nvSpPr>
      <xdr:spPr>
        <a:xfrm>
          <a:off x="15214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132004</xdr:rowOff>
    </xdr:from>
    <xdr:to>
      <xdr:col>76</xdr:col>
      <xdr:colOff>114300</xdr:colOff>
      <xdr:row>39</xdr:row>
      <xdr:rowOff>6159</xdr:rowOff>
    </xdr:to>
    <xdr:cxnSp macro="">
      <xdr:nvCxnSpPr>
        <xdr:cNvPr id="514" name="直線コネクタ 513"/>
        <xdr:cNvCxnSpPr/>
      </xdr:nvCxnSpPr>
      <xdr:spPr>
        <a:xfrm flipV="1">
          <a:off x="13703300" y="6647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47943</xdr:rowOff>
    </xdr:from>
    <xdr:to>
      <xdr:col>71</xdr:col>
      <xdr:colOff>177800</xdr:colOff>
      <xdr:row>39</xdr:row>
      <xdr:rowOff>6159</xdr:rowOff>
    </xdr:to>
    <xdr:cxnSp macro="">
      <xdr:nvCxnSpPr>
        <xdr:cNvPr id="517" name="直線コネクタ 516"/>
        <xdr:cNvCxnSpPr/>
      </xdr:nvCxnSpPr>
      <xdr:spPr>
        <a:xfrm>
          <a:off x="12814300" y="6563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93104</xdr:rowOff>
    </xdr:from>
    <xdr:to>
      <xdr:col>85</xdr:col>
      <xdr:colOff>177800</xdr:colOff>
      <xdr:row>32</xdr:row>
      <xdr:rowOff>23254</xdr:rowOff>
    </xdr:to>
    <xdr:sp macro="" textlink="">
      <xdr:nvSpPr>
        <xdr:cNvPr id="527" name="楕円 526"/>
        <xdr:cNvSpPr/>
      </xdr:nvSpPr>
      <xdr:spPr>
        <a:xfrm>
          <a:off x="162687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8031</xdr:rowOff>
    </xdr:from>
    <xdr:ext cx="599010" cy="259045"/>
    <xdr:sp macro="" textlink="">
      <xdr:nvSpPr>
        <xdr:cNvPr id="528" name="災害復旧事業費該当値テキスト"/>
        <xdr:cNvSpPr txBox="1"/>
      </xdr:nvSpPr>
      <xdr:spPr>
        <a:xfrm>
          <a:off x="16370300" y="532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15354</xdr:rowOff>
    </xdr:from>
    <xdr:to>
      <xdr:col>81</xdr:col>
      <xdr:colOff>101600</xdr:colOff>
      <xdr:row>34</xdr:row>
      <xdr:rowOff>116954</xdr:rowOff>
    </xdr:to>
    <xdr:sp macro="" textlink="">
      <xdr:nvSpPr>
        <xdr:cNvPr id="529" name="楕円 528"/>
        <xdr:cNvSpPr/>
      </xdr:nvSpPr>
      <xdr:spPr>
        <a:xfrm>
          <a:off x="15430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133481</xdr:rowOff>
    </xdr:from>
    <xdr:ext cx="534377" cy="259045"/>
    <xdr:sp macro="" textlink="">
      <xdr:nvSpPr>
        <xdr:cNvPr id="530" name="テキスト ボックス 529"/>
        <xdr:cNvSpPr txBox="1"/>
      </xdr:nvSpPr>
      <xdr:spPr>
        <a:xfrm>
          <a:off x="15214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81204</xdr:rowOff>
    </xdr:from>
    <xdr:to>
      <xdr:col>76</xdr:col>
      <xdr:colOff>165100</xdr:colOff>
      <xdr:row>39</xdr:row>
      <xdr:rowOff>11354</xdr:rowOff>
    </xdr:to>
    <xdr:sp macro="" textlink="">
      <xdr:nvSpPr>
        <xdr:cNvPr id="531" name="楕円 530"/>
        <xdr:cNvSpPr/>
      </xdr:nvSpPr>
      <xdr:spPr>
        <a:xfrm>
          <a:off x="14541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2481</xdr:rowOff>
    </xdr:from>
    <xdr:ext cx="469744" cy="259045"/>
    <xdr:sp macro="" textlink="">
      <xdr:nvSpPr>
        <xdr:cNvPr id="532" name="テキスト ボックス 531"/>
        <xdr:cNvSpPr txBox="1"/>
      </xdr:nvSpPr>
      <xdr:spPr>
        <a:xfrm>
          <a:off x="14357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126809</xdr:rowOff>
    </xdr:from>
    <xdr:to>
      <xdr:col>72</xdr:col>
      <xdr:colOff>38100</xdr:colOff>
      <xdr:row>39</xdr:row>
      <xdr:rowOff>56959</xdr:rowOff>
    </xdr:to>
    <xdr:sp macro="" textlink="">
      <xdr:nvSpPr>
        <xdr:cNvPr id="533" name="楕円 532"/>
        <xdr:cNvSpPr/>
      </xdr:nvSpPr>
      <xdr:spPr>
        <a:xfrm>
          <a:off x="13652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48086</xdr:rowOff>
    </xdr:from>
    <xdr:ext cx="469744" cy="259045"/>
    <xdr:sp macro="" textlink="">
      <xdr:nvSpPr>
        <xdr:cNvPr id="534" name="テキスト ボックス 533"/>
        <xdr:cNvSpPr txBox="1"/>
      </xdr:nvSpPr>
      <xdr:spPr>
        <a:xfrm>
          <a:off x="13468428"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168593</xdr:rowOff>
    </xdr:from>
    <xdr:to>
      <xdr:col>67</xdr:col>
      <xdr:colOff>101600</xdr:colOff>
      <xdr:row>38</xdr:row>
      <xdr:rowOff>98743</xdr:rowOff>
    </xdr:to>
    <xdr:sp macro="" textlink="">
      <xdr:nvSpPr>
        <xdr:cNvPr id="535" name="楕円 534"/>
        <xdr:cNvSpPr/>
      </xdr:nvSpPr>
      <xdr:spPr>
        <a:xfrm>
          <a:off x="12763500" y="6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115269</xdr:rowOff>
    </xdr:from>
    <xdr:ext cx="534377" cy="259045"/>
    <xdr:sp macro="" textlink="">
      <xdr:nvSpPr>
        <xdr:cNvPr id="536" name="テキスト ボックス 535"/>
        <xdr:cNvSpPr txBox="1"/>
      </xdr:nvSpPr>
      <xdr:spPr>
        <a:xfrm>
          <a:off x="12547111" y="62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7336</xdr:rowOff>
    </xdr:from>
    <xdr:to>
      <xdr:col>85</xdr:col>
      <xdr:colOff>127000</xdr:colOff>
      <xdr:row>77</xdr:row>
      <xdr:rowOff>23237</xdr:rowOff>
    </xdr:to>
    <xdr:cxnSp macro="">
      <xdr:nvCxnSpPr>
        <xdr:cNvPr id="612" name="直線コネクタ 611"/>
        <xdr:cNvCxnSpPr/>
      </xdr:nvCxnSpPr>
      <xdr:spPr>
        <a:xfrm>
          <a:off x="15481300" y="13208986"/>
          <a:ext cx="8382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7336</xdr:rowOff>
    </xdr:from>
    <xdr:to>
      <xdr:col>81</xdr:col>
      <xdr:colOff>50800</xdr:colOff>
      <xdr:row>77</xdr:row>
      <xdr:rowOff>19923</xdr:rowOff>
    </xdr:to>
    <xdr:cxnSp macro="">
      <xdr:nvCxnSpPr>
        <xdr:cNvPr id="615" name="直線コネクタ 614"/>
        <xdr:cNvCxnSpPr/>
      </xdr:nvCxnSpPr>
      <xdr:spPr>
        <a:xfrm flipV="1">
          <a:off x="14592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165148</xdr:rowOff>
    </xdr:from>
    <xdr:to>
      <xdr:col>76</xdr:col>
      <xdr:colOff>114300</xdr:colOff>
      <xdr:row>77</xdr:row>
      <xdr:rowOff>19923</xdr:rowOff>
    </xdr:to>
    <xdr:cxnSp macro="">
      <xdr:nvCxnSpPr>
        <xdr:cNvPr id="618" name="直線コネクタ 617"/>
        <xdr:cNvCxnSpPr/>
      </xdr:nvCxnSpPr>
      <xdr:spPr>
        <a:xfrm>
          <a:off x="13703300" y="13195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165148</xdr:rowOff>
    </xdr:from>
    <xdr:to>
      <xdr:col>71</xdr:col>
      <xdr:colOff>177800</xdr:colOff>
      <xdr:row>77</xdr:row>
      <xdr:rowOff>11776</xdr:rowOff>
    </xdr:to>
    <xdr:cxnSp macro="">
      <xdr:nvCxnSpPr>
        <xdr:cNvPr id="621" name="直線コネクタ 620"/>
        <xdr:cNvCxnSpPr/>
      </xdr:nvCxnSpPr>
      <xdr:spPr>
        <a:xfrm flipV="1">
          <a:off x="12814300" y="13195348"/>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143887</xdr:rowOff>
    </xdr:from>
    <xdr:to>
      <xdr:col>85</xdr:col>
      <xdr:colOff>177800</xdr:colOff>
      <xdr:row>77</xdr:row>
      <xdr:rowOff>74037</xdr:rowOff>
    </xdr:to>
    <xdr:sp macro="" textlink="">
      <xdr:nvSpPr>
        <xdr:cNvPr id="631" name="楕円 630"/>
        <xdr:cNvSpPr/>
      </xdr:nvSpPr>
      <xdr:spPr>
        <a:xfrm>
          <a:off x="162687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122314</xdr:rowOff>
    </xdr:from>
    <xdr:ext cx="534377" cy="259045"/>
    <xdr:sp macro="" textlink="">
      <xdr:nvSpPr>
        <xdr:cNvPr id="632" name="公債費該当値テキスト"/>
        <xdr:cNvSpPr txBox="1"/>
      </xdr:nvSpPr>
      <xdr:spPr>
        <a:xfrm>
          <a:off x="16370300" y="131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127986</xdr:rowOff>
    </xdr:from>
    <xdr:to>
      <xdr:col>81</xdr:col>
      <xdr:colOff>101600</xdr:colOff>
      <xdr:row>77</xdr:row>
      <xdr:rowOff>58136</xdr:rowOff>
    </xdr:to>
    <xdr:sp macro="" textlink="">
      <xdr:nvSpPr>
        <xdr:cNvPr id="633" name="楕円 632"/>
        <xdr:cNvSpPr/>
      </xdr:nvSpPr>
      <xdr:spPr>
        <a:xfrm>
          <a:off x="15430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49263</xdr:rowOff>
    </xdr:from>
    <xdr:ext cx="534377" cy="259045"/>
    <xdr:sp macro="" textlink="">
      <xdr:nvSpPr>
        <xdr:cNvPr id="634" name="テキスト ボックス 633"/>
        <xdr:cNvSpPr txBox="1"/>
      </xdr:nvSpPr>
      <xdr:spPr>
        <a:xfrm>
          <a:off x="15214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140573</xdr:rowOff>
    </xdr:from>
    <xdr:to>
      <xdr:col>76</xdr:col>
      <xdr:colOff>165100</xdr:colOff>
      <xdr:row>77</xdr:row>
      <xdr:rowOff>70723</xdr:rowOff>
    </xdr:to>
    <xdr:sp macro="" textlink="">
      <xdr:nvSpPr>
        <xdr:cNvPr id="635" name="楕円 634"/>
        <xdr:cNvSpPr/>
      </xdr:nvSpPr>
      <xdr:spPr>
        <a:xfrm>
          <a:off x="14541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61850</xdr:rowOff>
    </xdr:from>
    <xdr:ext cx="534377" cy="259045"/>
    <xdr:sp macro="" textlink="">
      <xdr:nvSpPr>
        <xdr:cNvPr id="636" name="テキスト ボックス 635"/>
        <xdr:cNvSpPr txBox="1"/>
      </xdr:nvSpPr>
      <xdr:spPr>
        <a:xfrm>
          <a:off x="14325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114348</xdr:rowOff>
    </xdr:from>
    <xdr:to>
      <xdr:col>72</xdr:col>
      <xdr:colOff>38100</xdr:colOff>
      <xdr:row>77</xdr:row>
      <xdr:rowOff>44498</xdr:rowOff>
    </xdr:to>
    <xdr:sp macro="" textlink="">
      <xdr:nvSpPr>
        <xdr:cNvPr id="637" name="楕円 636"/>
        <xdr:cNvSpPr/>
      </xdr:nvSpPr>
      <xdr:spPr>
        <a:xfrm>
          <a:off x="13652500" y="131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35625</xdr:rowOff>
    </xdr:from>
    <xdr:ext cx="534377" cy="259045"/>
    <xdr:sp macro="" textlink="">
      <xdr:nvSpPr>
        <xdr:cNvPr id="638" name="テキスト ボックス 637"/>
        <xdr:cNvSpPr txBox="1"/>
      </xdr:nvSpPr>
      <xdr:spPr>
        <a:xfrm>
          <a:off x="13436111" y="132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132426</xdr:rowOff>
    </xdr:from>
    <xdr:to>
      <xdr:col>67</xdr:col>
      <xdr:colOff>101600</xdr:colOff>
      <xdr:row>77</xdr:row>
      <xdr:rowOff>62576</xdr:rowOff>
    </xdr:to>
    <xdr:sp macro="" textlink="">
      <xdr:nvSpPr>
        <xdr:cNvPr id="639" name="楕円 638"/>
        <xdr:cNvSpPr/>
      </xdr:nvSpPr>
      <xdr:spPr>
        <a:xfrm>
          <a:off x="12763500" y="131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53703</xdr:rowOff>
    </xdr:from>
    <xdr:ext cx="534377" cy="259045"/>
    <xdr:sp macro="" textlink="">
      <xdr:nvSpPr>
        <xdr:cNvPr id="640" name="テキスト ボックス 639"/>
        <xdr:cNvSpPr txBox="1"/>
      </xdr:nvSpPr>
      <xdr:spPr>
        <a:xfrm>
          <a:off x="12547111" y="132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140219</xdr:rowOff>
    </xdr:from>
    <xdr:to>
      <xdr:col>85</xdr:col>
      <xdr:colOff>127000</xdr:colOff>
      <xdr:row>98</xdr:row>
      <xdr:rowOff>169258</xdr:rowOff>
    </xdr:to>
    <xdr:cxnSp macro="">
      <xdr:nvCxnSpPr>
        <xdr:cNvPr id="669" name="直線コネクタ 668"/>
        <xdr:cNvCxnSpPr/>
      </xdr:nvCxnSpPr>
      <xdr:spPr>
        <a:xfrm flipV="1">
          <a:off x="15481300" y="16942319"/>
          <a:ext cx="8382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169258</xdr:rowOff>
    </xdr:from>
    <xdr:to>
      <xdr:col>81</xdr:col>
      <xdr:colOff>50800</xdr:colOff>
      <xdr:row>99</xdr:row>
      <xdr:rowOff>17196</xdr:rowOff>
    </xdr:to>
    <xdr:cxnSp macro="">
      <xdr:nvCxnSpPr>
        <xdr:cNvPr id="672" name="直線コネクタ 671"/>
        <xdr:cNvCxnSpPr/>
      </xdr:nvCxnSpPr>
      <xdr:spPr>
        <a:xfrm flipV="1">
          <a:off x="14592300" y="16971358"/>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13216</xdr:rowOff>
    </xdr:from>
    <xdr:to>
      <xdr:col>76</xdr:col>
      <xdr:colOff>114300</xdr:colOff>
      <xdr:row>99</xdr:row>
      <xdr:rowOff>17196</xdr:rowOff>
    </xdr:to>
    <xdr:cxnSp macro="">
      <xdr:nvCxnSpPr>
        <xdr:cNvPr id="675" name="直線コネクタ 674"/>
        <xdr:cNvCxnSpPr/>
      </xdr:nvCxnSpPr>
      <xdr:spPr>
        <a:xfrm>
          <a:off x="13703300" y="16986766"/>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7751</xdr:rowOff>
    </xdr:from>
    <xdr:to>
      <xdr:col>71</xdr:col>
      <xdr:colOff>177800</xdr:colOff>
      <xdr:row>99</xdr:row>
      <xdr:rowOff>13216</xdr:rowOff>
    </xdr:to>
    <xdr:cxnSp macro="">
      <xdr:nvCxnSpPr>
        <xdr:cNvPr id="678" name="直線コネクタ 677"/>
        <xdr:cNvCxnSpPr/>
      </xdr:nvCxnSpPr>
      <xdr:spPr>
        <a:xfrm>
          <a:off x="12814300" y="16981301"/>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89419</xdr:rowOff>
    </xdr:from>
    <xdr:to>
      <xdr:col>85</xdr:col>
      <xdr:colOff>177800</xdr:colOff>
      <xdr:row>99</xdr:row>
      <xdr:rowOff>19569</xdr:rowOff>
    </xdr:to>
    <xdr:sp macro="" textlink="">
      <xdr:nvSpPr>
        <xdr:cNvPr id="688" name="楕円 687"/>
        <xdr:cNvSpPr/>
      </xdr:nvSpPr>
      <xdr:spPr>
        <a:xfrm>
          <a:off x="16268700" y="168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118458</xdr:rowOff>
    </xdr:from>
    <xdr:to>
      <xdr:col>81</xdr:col>
      <xdr:colOff>101600</xdr:colOff>
      <xdr:row>99</xdr:row>
      <xdr:rowOff>48608</xdr:rowOff>
    </xdr:to>
    <xdr:sp macro="" textlink="">
      <xdr:nvSpPr>
        <xdr:cNvPr id="690" name="楕円 689"/>
        <xdr:cNvSpPr/>
      </xdr:nvSpPr>
      <xdr:spPr>
        <a:xfrm>
          <a:off x="15430500" y="1692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39735</xdr:rowOff>
    </xdr:from>
    <xdr:ext cx="534377" cy="259045"/>
    <xdr:sp macro="" textlink="">
      <xdr:nvSpPr>
        <xdr:cNvPr id="691" name="テキスト ボックス 690"/>
        <xdr:cNvSpPr txBox="1"/>
      </xdr:nvSpPr>
      <xdr:spPr>
        <a:xfrm>
          <a:off x="15214111" y="1701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137846</xdr:rowOff>
    </xdr:from>
    <xdr:to>
      <xdr:col>76</xdr:col>
      <xdr:colOff>165100</xdr:colOff>
      <xdr:row>99</xdr:row>
      <xdr:rowOff>67996</xdr:rowOff>
    </xdr:to>
    <xdr:sp macro="" textlink="">
      <xdr:nvSpPr>
        <xdr:cNvPr id="692" name="楕円 691"/>
        <xdr:cNvSpPr/>
      </xdr:nvSpPr>
      <xdr:spPr>
        <a:xfrm>
          <a:off x="14541500" y="169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59123</xdr:rowOff>
    </xdr:from>
    <xdr:ext cx="534377" cy="259045"/>
    <xdr:sp macro="" textlink="">
      <xdr:nvSpPr>
        <xdr:cNvPr id="693" name="テキスト ボックス 692"/>
        <xdr:cNvSpPr txBox="1"/>
      </xdr:nvSpPr>
      <xdr:spPr>
        <a:xfrm>
          <a:off x="14325111" y="170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133866</xdr:rowOff>
    </xdr:from>
    <xdr:to>
      <xdr:col>72</xdr:col>
      <xdr:colOff>38100</xdr:colOff>
      <xdr:row>99</xdr:row>
      <xdr:rowOff>64016</xdr:rowOff>
    </xdr:to>
    <xdr:sp macro="" textlink="">
      <xdr:nvSpPr>
        <xdr:cNvPr id="694" name="楕円 693"/>
        <xdr:cNvSpPr/>
      </xdr:nvSpPr>
      <xdr:spPr>
        <a:xfrm>
          <a:off x="13652500" y="169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55143</xdr:rowOff>
    </xdr:from>
    <xdr:ext cx="534377" cy="259045"/>
    <xdr:sp macro="" textlink="">
      <xdr:nvSpPr>
        <xdr:cNvPr id="695" name="テキスト ボックス 694"/>
        <xdr:cNvSpPr txBox="1"/>
      </xdr:nvSpPr>
      <xdr:spPr>
        <a:xfrm>
          <a:off x="13436111" y="170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128401</xdr:rowOff>
    </xdr:from>
    <xdr:to>
      <xdr:col>67</xdr:col>
      <xdr:colOff>101600</xdr:colOff>
      <xdr:row>99</xdr:row>
      <xdr:rowOff>58551</xdr:rowOff>
    </xdr:to>
    <xdr:sp macro="" textlink="">
      <xdr:nvSpPr>
        <xdr:cNvPr id="696" name="楕円 695"/>
        <xdr:cNvSpPr/>
      </xdr:nvSpPr>
      <xdr:spPr>
        <a:xfrm>
          <a:off x="12763500" y="1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49678</xdr:rowOff>
    </xdr:from>
    <xdr:ext cx="534377" cy="259045"/>
    <xdr:sp macro="" textlink="">
      <xdr:nvSpPr>
        <xdr:cNvPr id="697" name="テキスト ボックス 696"/>
        <xdr:cNvSpPr txBox="1"/>
      </xdr:nvSpPr>
      <xdr:spPr>
        <a:xfrm>
          <a:off x="12547111" y="170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20142</xdr:rowOff>
    </xdr:from>
    <xdr:to>
      <xdr:col>116</xdr:col>
      <xdr:colOff>63500</xdr:colOff>
      <xdr:row>38</xdr:row>
      <xdr:rowOff>139700</xdr:rowOff>
    </xdr:to>
    <xdr:cxnSp macro="">
      <xdr:nvCxnSpPr>
        <xdr:cNvPr id="724" name="直線コネクタ 723"/>
        <xdr:cNvCxnSpPr/>
      </xdr:nvCxnSpPr>
      <xdr:spPr>
        <a:xfrm>
          <a:off x="21323300" y="6535242"/>
          <a:ext cx="8382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20142</xdr:rowOff>
    </xdr:from>
    <xdr:to>
      <xdr:col>111</xdr:col>
      <xdr:colOff>177800</xdr:colOff>
      <xdr:row>38</xdr:row>
      <xdr:rowOff>130602</xdr:rowOff>
    </xdr:to>
    <xdr:cxnSp macro="">
      <xdr:nvCxnSpPr>
        <xdr:cNvPr id="727" name="直線コネクタ 726"/>
        <xdr:cNvCxnSpPr/>
      </xdr:nvCxnSpPr>
      <xdr:spPr>
        <a:xfrm flipV="1">
          <a:off x="20434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39116</xdr:rowOff>
    </xdr:from>
    <xdr:to>
      <xdr:col>107</xdr:col>
      <xdr:colOff>50800</xdr:colOff>
      <xdr:row>38</xdr:row>
      <xdr:rowOff>130602</xdr:rowOff>
    </xdr:to>
    <xdr:cxnSp macro="">
      <xdr:nvCxnSpPr>
        <xdr:cNvPr id="730" name="直線コネクタ 729"/>
        <xdr:cNvCxnSpPr/>
      </xdr:nvCxnSpPr>
      <xdr:spPr>
        <a:xfrm>
          <a:off x="19545300" y="655421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139700</xdr:rowOff>
    </xdr:to>
    <xdr:cxnSp macro="">
      <xdr:nvCxnSpPr>
        <xdr:cNvPr id="733" name="直線コネクタ 732"/>
        <xdr:cNvCxnSpPr/>
      </xdr:nvCxnSpPr>
      <xdr:spPr>
        <a:xfrm flipV="1">
          <a:off x="18656300" y="6554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140792</xdr:rowOff>
    </xdr:from>
    <xdr:to>
      <xdr:col>112</xdr:col>
      <xdr:colOff>38100</xdr:colOff>
      <xdr:row>38</xdr:row>
      <xdr:rowOff>70942</xdr:rowOff>
    </xdr:to>
    <xdr:sp macro="" textlink="">
      <xdr:nvSpPr>
        <xdr:cNvPr id="745" name="楕円 744"/>
        <xdr:cNvSpPr/>
      </xdr:nvSpPr>
      <xdr:spPr>
        <a:xfrm>
          <a:off x="21272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87469</xdr:rowOff>
    </xdr:from>
    <xdr:ext cx="469744" cy="259045"/>
    <xdr:sp macro="" textlink="">
      <xdr:nvSpPr>
        <xdr:cNvPr id="746" name="テキスト ボックス 745"/>
        <xdr:cNvSpPr txBox="1"/>
      </xdr:nvSpPr>
      <xdr:spPr>
        <a:xfrm>
          <a:off x="21088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79802</xdr:rowOff>
    </xdr:from>
    <xdr:to>
      <xdr:col>107</xdr:col>
      <xdr:colOff>101600</xdr:colOff>
      <xdr:row>39</xdr:row>
      <xdr:rowOff>9952</xdr:rowOff>
    </xdr:to>
    <xdr:sp macro="" textlink="">
      <xdr:nvSpPr>
        <xdr:cNvPr id="747" name="楕円 746"/>
        <xdr:cNvSpPr/>
      </xdr:nvSpPr>
      <xdr:spPr>
        <a:xfrm>
          <a:off x="2038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1079</xdr:rowOff>
    </xdr:from>
    <xdr:ext cx="378565" cy="259045"/>
    <xdr:sp macro="" textlink="">
      <xdr:nvSpPr>
        <xdr:cNvPr id="748" name="テキスト ボックス 747"/>
        <xdr:cNvSpPr txBox="1"/>
      </xdr:nvSpPr>
      <xdr:spPr>
        <a:xfrm>
          <a:off x="2024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159766</xdr:rowOff>
    </xdr:from>
    <xdr:to>
      <xdr:col>102</xdr:col>
      <xdr:colOff>165100</xdr:colOff>
      <xdr:row>38</xdr:row>
      <xdr:rowOff>89916</xdr:rowOff>
    </xdr:to>
    <xdr:sp macro="" textlink="">
      <xdr:nvSpPr>
        <xdr:cNvPr id="749" name="楕円 748"/>
        <xdr:cNvSpPr/>
      </xdr:nvSpPr>
      <xdr:spPr>
        <a:xfrm>
          <a:off x="19494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106443</xdr:rowOff>
    </xdr:from>
    <xdr:ext cx="469744" cy="259045"/>
    <xdr:sp macro="" textlink="">
      <xdr:nvSpPr>
        <xdr:cNvPr id="750" name="テキスト ボックス 749"/>
        <xdr:cNvSpPr txBox="1"/>
      </xdr:nvSpPr>
      <xdr:spPr>
        <a:xfrm>
          <a:off x="19310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136499</xdr:rowOff>
    </xdr:from>
    <xdr:to>
      <xdr:col>107</xdr:col>
      <xdr:colOff>50800</xdr:colOff>
      <xdr:row>58</xdr:row>
      <xdr:rowOff>139700</xdr:rowOff>
    </xdr:to>
    <xdr:cxnSp macro="">
      <xdr:nvCxnSpPr>
        <xdr:cNvPr id="785" name="直線コネクタ 784"/>
        <xdr:cNvCxnSpPr/>
      </xdr:nvCxnSpPr>
      <xdr:spPr>
        <a:xfrm>
          <a:off x="19545300" y="10080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136499</xdr:rowOff>
    </xdr:from>
    <xdr:to>
      <xdr:col>102</xdr:col>
      <xdr:colOff>114300</xdr:colOff>
      <xdr:row>58</xdr:row>
      <xdr:rowOff>139700</xdr:rowOff>
    </xdr:to>
    <xdr:cxnSp macro="">
      <xdr:nvCxnSpPr>
        <xdr:cNvPr id="788" name="直線コネクタ 787"/>
        <xdr:cNvCxnSpPr/>
      </xdr:nvCxnSpPr>
      <xdr:spPr>
        <a:xfrm flipV="1">
          <a:off x="18656300" y="10080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85699</xdr:rowOff>
    </xdr:from>
    <xdr:to>
      <xdr:col>102</xdr:col>
      <xdr:colOff>165100</xdr:colOff>
      <xdr:row>59</xdr:row>
      <xdr:rowOff>15849</xdr:rowOff>
    </xdr:to>
    <xdr:sp macro="" textlink="">
      <xdr:nvSpPr>
        <xdr:cNvPr id="804" name="楕円 803"/>
        <xdr:cNvSpPr/>
      </xdr:nvSpPr>
      <xdr:spPr>
        <a:xfrm>
          <a:off x="19494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6976</xdr:rowOff>
    </xdr:from>
    <xdr:ext cx="313932" cy="259045"/>
    <xdr:sp macro="" textlink="">
      <xdr:nvSpPr>
        <xdr:cNvPr id="805" name="テキスト ボックス 804"/>
        <xdr:cNvSpPr txBox="1"/>
      </xdr:nvSpPr>
      <xdr:spPr>
        <a:xfrm>
          <a:off x="19388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33795</xdr:rowOff>
    </xdr:from>
    <xdr:to>
      <xdr:col>116</xdr:col>
      <xdr:colOff>63500</xdr:colOff>
      <xdr:row>76</xdr:row>
      <xdr:rowOff>64923</xdr:rowOff>
    </xdr:to>
    <xdr:cxnSp macro="">
      <xdr:nvCxnSpPr>
        <xdr:cNvPr id="837" name="直線コネクタ 836"/>
        <xdr:cNvCxnSpPr/>
      </xdr:nvCxnSpPr>
      <xdr:spPr>
        <a:xfrm flipV="1">
          <a:off x="21323300" y="13063995"/>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64923</xdr:rowOff>
    </xdr:from>
    <xdr:to>
      <xdr:col>111</xdr:col>
      <xdr:colOff>177800</xdr:colOff>
      <xdr:row>76</xdr:row>
      <xdr:rowOff>81293</xdr:rowOff>
    </xdr:to>
    <xdr:cxnSp macro="">
      <xdr:nvCxnSpPr>
        <xdr:cNvPr id="840" name="直線コネクタ 839"/>
        <xdr:cNvCxnSpPr/>
      </xdr:nvCxnSpPr>
      <xdr:spPr>
        <a:xfrm flipV="1">
          <a:off x="20434300" y="13095123"/>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81293</xdr:rowOff>
    </xdr:from>
    <xdr:to>
      <xdr:col>107</xdr:col>
      <xdr:colOff>50800</xdr:colOff>
      <xdr:row>76</xdr:row>
      <xdr:rowOff>110376</xdr:rowOff>
    </xdr:to>
    <xdr:cxnSp macro="">
      <xdr:nvCxnSpPr>
        <xdr:cNvPr id="843" name="直線コネクタ 842"/>
        <xdr:cNvCxnSpPr/>
      </xdr:nvCxnSpPr>
      <xdr:spPr>
        <a:xfrm flipV="1">
          <a:off x="19545300" y="13111493"/>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110376</xdr:rowOff>
    </xdr:from>
    <xdr:to>
      <xdr:col>102</xdr:col>
      <xdr:colOff>114300</xdr:colOff>
      <xdr:row>77</xdr:row>
      <xdr:rowOff>3442</xdr:rowOff>
    </xdr:to>
    <xdr:cxnSp macro="">
      <xdr:nvCxnSpPr>
        <xdr:cNvPr id="846" name="直線コネクタ 845"/>
        <xdr:cNvCxnSpPr/>
      </xdr:nvCxnSpPr>
      <xdr:spPr>
        <a:xfrm flipV="1">
          <a:off x="18656300" y="13140576"/>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154445</xdr:rowOff>
    </xdr:from>
    <xdr:to>
      <xdr:col>116</xdr:col>
      <xdr:colOff>114300</xdr:colOff>
      <xdr:row>76</xdr:row>
      <xdr:rowOff>84595</xdr:rowOff>
    </xdr:to>
    <xdr:sp macro="" textlink="">
      <xdr:nvSpPr>
        <xdr:cNvPr id="856" name="楕円 855"/>
        <xdr:cNvSpPr/>
      </xdr:nvSpPr>
      <xdr:spPr>
        <a:xfrm>
          <a:off x="22110700" y="130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132872</xdr:rowOff>
    </xdr:from>
    <xdr:ext cx="534377" cy="259045"/>
    <xdr:sp macro="" textlink="">
      <xdr:nvSpPr>
        <xdr:cNvPr id="857" name="繰出金該当値テキスト"/>
        <xdr:cNvSpPr txBox="1"/>
      </xdr:nvSpPr>
      <xdr:spPr>
        <a:xfrm>
          <a:off x="22212300" y="129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14123</xdr:rowOff>
    </xdr:from>
    <xdr:to>
      <xdr:col>112</xdr:col>
      <xdr:colOff>38100</xdr:colOff>
      <xdr:row>76</xdr:row>
      <xdr:rowOff>115723</xdr:rowOff>
    </xdr:to>
    <xdr:sp macro="" textlink="">
      <xdr:nvSpPr>
        <xdr:cNvPr id="858" name="楕円 857"/>
        <xdr:cNvSpPr/>
      </xdr:nvSpPr>
      <xdr:spPr>
        <a:xfrm>
          <a:off x="21272500" y="130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106850</xdr:rowOff>
    </xdr:from>
    <xdr:ext cx="534377" cy="259045"/>
    <xdr:sp macro="" textlink="">
      <xdr:nvSpPr>
        <xdr:cNvPr id="859" name="テキスト ボックス 858"/>
        <xdr:cNvSpPr txBox="1"/>
      </xdr:nvSpPr>
      <xdr:spPr>
        <a:xfrm>
          <a:off x="21056111"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30493</xdr:rowOff>
    </xdr:from>
    <xdr:to>
      <xdr:col>107</xdr:col>
      <xdr:colOff>101600</xdr:colOff>
      <xdr:row>76</xdr:row>
      <xdr:rowOff>132093</xdr:rowOff>
    </xdr:to>
    <xdr:sp macro="" textlink="">
      <xdr:nvSpPr>
        <xdr:cNvPr id="860" name="楕円 859"/>
        <xdr:cNvSpPr/>
      </xdr:nvSpPr>
      <xdr:spPr>
        <a:xfrm>
          <a:off x="20383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123220</xdr:rowOff>
    </xdr:from>
    <xdr:ext cx="534377" cy="259045"/>
    <xdr:sp macro="" textlink="">
      <xdr:nvSpPr>
        <xdr:cNvPr id="861" name="テキスト ボックス 860"/>
        <xdr:cNvSpPr txBox="1"/>
      </xdr:nvSpPr>
      <xdr:spPr>
        <a:xfrm>
          <a:off x="20167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59576</xdr:rowOff>
    </xdr:from>
    <xdr:to>
      <xdr:col>102</xdr:col>
      <xdr:colOff>165100</xdr:colOff>
      <xdr:row>76</xdr:row>
      <xdr:rowOff>161176</xdr:rowOff>
    </xdr:to>
    <xdr:sp macro="" textlink="">
      <xdr:nvSpPr>
        <xdr:cNvPr id="862" name="楕円 861"/>
        <xdr:cNvSpPr/>
      </xdr:nvSpPr>
      <xdr:spPr>
        <a:xfrm>
          <a:off x="19494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152303</xdr:rowOff>
    </xdr:from>
    <xdr:ext cx="534377" cy="259045"/>
    <xdr:sp macro="" textlink="">
      <xdr:nvSpPr>
        <xdr:cNvPr id="863" name="テキスト ボックス 862"/>
        <xdr:cNvSpPr txBox="1"/>
      </xdr:nvSpPr>
      <xdr:spPr>
        <a:xfrm>
          <a:off x="19278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124092</xdr:rowOff>
    </xdr:from>
    <xdr:to>
      <xdr:col>98</xdr:col>
      <xdr:colOff>38100</xdr:colOff>
      <xdr:row>77</xdr:row>
      <xdr:rowOff>54242</xdr:rowOff>
    </xdr:to>
    <xdr:sp macro="" textlink="">
      <xdr:nvSpPr>
        <xdr:cNvPr id="864" name="楕円 863"/>
        <xdr:cNvSpPr/>
      </xdr:nvSpPr>
      <xdr:spPr>
        <a:xfrm>
          <a:off x="18605500" y="131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45369</xdr:rowOff>
    </xdr:from>
    <xdr:ext cx="534377" cy="259045"/>
    <xdr:sp macro="" textlink="">
      <xdr:nvSpPr>
        <xdr:cNvPr id="865" name="テキスト ボックス 864"/>
        <xdr:cNvSpPr txBox="1"/>
      </xdr:nvSpPr>
      <xdr:spPr>
        <a:xfrm>
          <a:off x="18389111" y="132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近年の学校施設整備事業などの大型事業の実施により平成２７年度まで上昇していたが、大型事業の終了により平成２８年度からは減少してい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また、災害復旧事業費は、平成２８年熊本地震に伴う公共施設等の災害復旧に伴い増加している。今後、平成３０年度まで災害復旧事業が継続する見込みである。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7,279
7,209
136.94
6,009,009
5,756,281
175,800
3,172,680
5,495,817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41910</xdr:rowOff>
    </xdr:from>
    <xdr:to>
      <xdr:col>24</xdr:col>
      <xdr:colOff>63500</xdr:colOff>
      <xdr:row>36</xdr:row>
      <xdr:rowOff>82296</xdr:rowOff>
    </xdr:to>
    <xdr:cxnSp macro="">
      <xdr:nvCxnSpPr>
        <xdr:cNvPr id="61" name="直線コネクタ 60"/>
        <xdr:cNvCxnSpPr/>
      </xdr:nvCxnSpPr>
      <xdr:spPr>
        <a:xfrm>
          <a:off x="3797300" y="621411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139192</xdr:rowOff>
    </xdr:from>
    <xdr:to>
      <xdr:col>19</xdr:col>
      <xdr:colOff>177800</xdr:colOff>
      <xdr:row>36</xdr:row>
      <xdr:rowOff>41910</xdr:rowOff>
    </xdr:to>
    <xdr:cxnSp macro="">
      <xdr:nvCxnSpPr>
        <xdr:cNvPr id="64" name="直線コネクタ 63"/>
        <xdr:cNvCxnSpPr/>
      </xdr:nvCxnSpPr>
      <xdr:spPr>
        <a:xfrm>
          <a:off x="2908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139192</xdr:rowOff>
    </xdr:from>
    <xdr:to>
      <xdr:col>15</xdr:col>
      <xdr:colOff>50800</xdr:colOff>
      <xdr:row>36</xdr:row>
      <xdr:rowOff>29591</xdr:rowOff>
    </xdr:to>
    <xdr:cxnSp macro="">
      <xdr:nvCxnSpPr>
        <xdr:cNvPr id="67" name="直線コネクタ 66"/>
        <xdr:cNvCxnSpPr/>
      </xdr:nvCxnSpPr>
      <xdr:spPr>
        <a:xfrm flipV="1">
          <a:off x="2019300" y="6139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64389</xdr:rowOff>
    </xdr:to>
    <xdr:cxnSp macro="">
      <xdr:nvCxnSpPr>
        <xdr:cNvPr id="70" name="直線コネクタ 69"/>
        <xdr:cNvCxnSpPr/>
      </xdr:nvCxnSpPr>
      <xdr:spPr>
        <a:xfrm flipV="1">
          <a:off x="1130300" y="620179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31496</xdr:rowOff>
    </xdr:from>
    <xdr:to>
      <xdr:col>24</xdr:col>
      <xdr:colOff>114300</xdr:colOff>
      <xdr:row>36</xdr:row>
      <xdr:rowOff>133096</xdr:rowOff>
    </xdr:to>
    <xdr:sp macro="" textlink="">
      <xdr:nvSpPr>
        <xdr:cNvPr id="80" name="楕円 79"/>
        <xdr:cNvSpPr/>
      </xdr:nvSpPr>
      <xdr:spPr>
        <a:xfrm>
          <a:off x="45847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54373</xdr:rowOff>
    </xdr:from>
    <xdr:ext cx="469744" cy="259045"/>
    <xdr:sp macro="" textlink="">
      <xdr:nvSpPr>
        <xdr:cNvPr id="81" name="議会費該当値テキスト"/>
        <xdr:cNvSpPr txBox="1"/>
      </xdr:nvSpPr>
      <xdr:spPr>
        <a:xfrm>
          <a:off x="4686300"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82" name="楕円 81"/>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109237</xdr:rowOff>
    </xdr:from>
    <xdr:ext cx="534377" cy="259045"/>
    <xdr:sp macro="" textlink="">
      <xdr:nvSpPr>
        <xdr:cNvPr id="83" name="テキスト ボックス 82"/>
        <xdr:cNvSpPr txBox="1"/>
      </xdr:nvSpPr>
      <xdr:spPr>
        <a:xfrm>
          <a:off x="3530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88392</xdr:rowOff>
    </xdr:from>
    <xdr:to>
      <xdr:col>15</xdr:col>
      <xdr:colOff>101600</xdr:colOff>
      <xdr:row>36</xdr:row>
      <xdr:rowOff>18542</xdr:rowOff>
    </xdr:to>
    <xdr:sp macro="" textlink="">
      <xdr:nvSpPr>
        <xdr:cNvPr id="84" name="楕円 83"/>
        <xdr:cNvSpPr/>
      </xdr:nvSpPr>
      <xdr:spPr>
        <a:xfrm>
          <a:off x="2857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35069</xdr:rowOff>
    </xdr:from>
    <xdr:ext cx="534377" cy="259045"/>
    <xdr:sp macro="" textlink="">
      <xdr:nvSpPr>
        <xdr:cNvPr id="85" name="テキスト ボックス 84"/>
        <xdr:cNvSpPr txBox="1"/>
      </xdr:nvSpPr>
      <xdr:spPr>
        <a:xfrm>
          <a:off x="2641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150241</xdr:rowOff>
    </xdr:from>
    <xdr:to>
      <xdr:col>10</xdr:col>
      <xdr:colOff>165100</xdr:colOff>
      <xdr:row>36</xdr:row>
      <xdr:rowOff>80391</xdr:rowOff>
    </xdr:to>
    <xdr:sp macro="" textlink="">
      <xdr:nvSpPr>
        <xdr:cNvPr id="86" name="楕円 85"/>
        <xdr:cNvSpPr/>
      </xdr:nvSpPr>
      <xdr:spPr>
        <a:xfrm>
          <a:off x="1968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96918</xdr:rowOff>
    </xdr:from>
    <xdr:ext cx="534377" cy="259045"/>
    <xdr:sp macro="" textlink="">
      <xdr:nvSpPr>
        <xdr:cNvPr id="87" name="テキスト ボックス 86"/>
        <xdr:cNvSpPr txBox="1"/>
      </xdr:nvSpPr>
      <xdr:spPr>
        <a:xfrm>
          <a:off x="1752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13589</xdr:rowOff>
    </xdr:from>
    <xdr:to>
      <xdr:col>6</xdr:col>
      <xdr:colOff>38100</xdr:colOff>
      <xdr:row>36</xdr:row>
      <xdr:rowOff>115189</xdr:rowOff>
    </xdr:to>
    <xdr:sp macro="" textlink="">
      <xdr:nvSpPr>
        <xdr:cNvPr id="88" name="楕円 87"/>
        <xdr:cNvSpPr/>
      </xdr:nvSpPr>
      <xdr:spPr>
        <a:xfrm>
          <a:off x="1079500" y="61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131716</xdr:rowOff>
    </xdr:from>
    <xdr:ext cx="469744" cy="259045"/>
    <xdr:sp macro="" textlink="">
      <xdr:nvSpPr>
        <xdr:cNvPr id="89" name="テキスト ボックス 88"/>
        <xdr:cNvSpPr txBox="1"/>
      </xdr:nvSpPr>
      <xdr:spPr>
        <a:xfrm>
          <a:off x="895428" y="59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56084</xdr:rowOff>
    </xdr:from>
    <xdr:to>
      <xdr:col>24</xdr:col>
      <xdr:colOff>63500</xdr:colOff>
      <xdr:row>58</xdr:row>
      <xdr:rowOff>66689</xdr:rowOff>
    </xdr:to>
    <xdr:cxnSp macro="">
      <xdr:nvCxnSpPr>
        <xdr:cNvPr id="118" name="直線コネクタ 117"/>
        <xdr:cNvCxnSpPr/>
      </xdr:nvCxnSpPr>
      <xdr:spPr>
        <a:xfrm flipV="1">
          <a:off x="3797300" y="10000184"/>
          <a:ext cx="8382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66689</xdr:rowOff>
    </xdr:from>
    <xdr:to>
      <xdr:col>19</xdr:col>
      <xdr:colOff>177800</xdr:colOff>
      <xdr:row>58</xdr:row>
      <xdr:rowOff>79876</xdr:rowOff>
    </xdr:to>
    <xdr:cxnSp macro="">
      <xdr:nvCxnSpPr>
        <xdr:cNvPr id="121" name="直線コネクタ 120"/>
        <xdr:cNvCxnSpPr/>
      </xdr:nvCxnSpPr>
      <xdr:spPr>
        <a:xfrm flipV="1">
          <a:off x="2908300" y="1001078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79876</xdr:rowOff>
    </xdr:from>
    <xdr:to>
      <xdr:col>15</xdr:col>
      <xdr:colOff>50800</xdr:colOff>
      <xdr:row>58</xdr:row>
      <xdr:rowOff>91466</xdr:rowOff>
    </xdr:to>
    <xdr:cxnSp macro="">
      <xdr:nvCxnSpPr>
        <xdr:cNvPr id="124" name="直線コネクタ 123"/>
        <xdr:cNvCxnSpPr/>
      </xdr:nvCxnSpPr>
      <xdr:spPr>
        <a:xfrm flipV="1">
          <a:off x="2019300" y="10023976"/>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91466</xdr:rowOff>
    </xdr:from>
    <xdr:to>
      <xdr:col>10</xdr:col>
      <xdr:colOff>114300</xdr:colOff>
      <xdr:row>58</xdr:row>
      <xdr:rowOff>100761</xdr:rowOff>
    </xdr:to>
    <xdr:cxnSp macro="">
      <xdr:nvCxnSpPr>
        <xdr:cNvPr id="127" name="直線コネクタ 126"/>
        <xdr:cNvCxnSpPr/>
      </xdr:nvCxnSpPr>
      <xdr:spPr>
        <a:xfrm flipV="1">
          <a:off x="1130300" y="100355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5284</xdr:rowOff>
    </xdr:from>
    <xdr:to>
      <xdr:col>24</xdr:col>
      <xdr:colOff>114300</xdr:colOff>
      <xdr:row>58</xdr:row>
      <xdr:rowOff>106884</xdr:rowOff>
    </xdr:to>
    <xdr:sp macro="" textlink="">
      <xdr:nvSpPr>
        <xdr:cNvPr id="137" name="楕円 136"/>
        <xdr:cNvSpPr/>
      </xdr:nvSpPr>
      <xdr:spPr>
        <a:xfrm>
          <a:off x="4584700" y="99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15889</xdr:rowOff>
    </xdr:from>
    <xdr:to>
      <xdr:col>20</xdr:col>
      <xdr:colOff>38100</xdr:colOff>
      <xdr:row>58</xdr:row>
      <xdr:rowOff>117489</xdr:rowOff>
    </xdr:to>
    <xdr:sp macro="" textlink="">
      <xdr:nvSpPr>
        <xdr:cNvPr id="139" name="楕円 138"/>
        <xdr:cNvSpPr/>
      </xdr:nvSpPr>
      <xdr:spPr>
        <a:xfrm>
          <a:off x="3746500" y="99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108616</xdr:rowOff>
    </xdr:from>
    <xdr:ext cx="599010" cy="259045"/>
    <xdr:sp macro="" textlink="">
      <xdr:nvSpPr>
        <xdr:cNvPr id="140" name="テキスト ボックス 139"/>
        <xdr:cNvSpPr txBox="1"/>
      </xdr:nvSpPr>
      <xdr:spPr>
        <a:xfrm>
          <a:off x="3497795" y="1005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29076</xdr:rowOff>
    </xdr:from>
    <xdr:to>
      <xdr:col>15</xdr:col>
      <xdr:colOff>101600</xdr:colOff>
      <xdr:row>58</xdr:row>
      <xdr:rowOff>130676</xdr:rowOff>
    </xdr:to>
    <xdr:sp macro="" textlink="">
      <xdr:nvSpPr>
        <xdr:cNvPr id="141" name="楕円 140"/>
        <xdr:cNvSpPr/>
      </xdr:nvSpPr>
      <xdr:spPr>
        <a:xfrm>
          <a:off x="28575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121803</xdr:rowOff>
    </xdr:from>
    <xdr:ext cx="599010" cy="259045"/>
    <xdr:sp macro="" textlink="">
      <xdr:nvSpPr>
        <xdr:cNvPr id="142" name="テキスト ボックス 141"/>
        <xdr:cNvSpPr txBox="1"/>
      </xdr:nvSpPr>
      <xdr:spPr>
        <a:xfrm>
          <a:off x="2608795" y="100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40666</xdr:rowOff>
    </xdr:from>
    <xdr:to>
      <xdr:col>10</xdr:col>
      <xdr:colOff>165100</xdr:colOff>
      <xdr:row>58</xdr:row>
      <xdr:rowOff>142266</xdr:rowOff>
    </xdr:to>
    <xdr:sp macro="" textlink="">
      <xdr:nvSpPr>
        <xdr:cNvPr id="143" name="楕円 142"/>
        <xdr:cNvSpPr/>
      </xdr:nvSpPr>
      <xdr:spPr>
        <a:xfrm>
          <a:off x="1968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133393</xdr:rowOff>
    </xdr:from>
    <xdr:ext cx="534377" cy="259045"/>
    <xdr:sp macro="" textlink="">
      <xdr:nvSpPr>
        <xdr:cNvPr id="144" name="テキスト ボックス 143"/>
        <xdr:cNvSpPr txBox="1"/>
      </xdr:nvSpPr>
      <xdr:spPr>
        <a:xfrm>
          <a:off x="1752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49961</xdr:rowOff>
    </xdr:from>
    <xdr:to>
      <xdr:col>6</xdr:col>
      <xdr:colOff>38100</xdr:colOff>
      <xdr:row>58</xdr:row>
      <xdr:rowOff>151561</xdr:rowOff>
    </xdr:to>
    <xdr:sp macro="" textlink="">
      <xdr:nvSpPr>
        <xdr:cNvPr id="145" name="楕円 144"/>
        <xdr:cNvSpPr/>
      </xdr:nvSpPr>
      <xdr:spPr>
        <a:xfrm>
          <a:off x="1079500" y="99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142688</xdr:rowOff>
    </xdr:from>
    <xdr:ext cx="534377" cy="259045"/>
    <xdr:sp macro="" textlink="">
      <xdr:nvSpPr>
        <xdr:cNvPr id="146" name="テキスト ボックス 145"/>
        <xdr:cNvSpPr txBox="1"/>
      </xdr:nvSpPr>
      <xdr:spPr>
        <a:xfrm>
          <a:off x="863111" y="100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2997</xdr:rowOff>
    </xdr:from>
    <xdr:to>
      <xdr:col>24</xdr:col>
      <xdr:colOff>63500</xdr:colOff>
      <xdr:row>73</xdr:row>
      <xdr:rowOff>47150</xdr:rowOff>
    </xdr:to>
    <xdr:cxnSp macro="">
      <xdr:nvCxnSpPr>
        <xdr:cNvPr id="178" name="直線コネクタ 177"/>
        <xdr:cNvCxnSpPr/>
      </xdr:nvCxnSpPr>
      <xdr:spPr>
        <a:xfrm>
          <a:off x="3797300" y="12518847"/>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2997</xdr:rowOff>
    </xdr:from>
    <xdr:to>
      <xdr:col>19</xdr:col>
      <xdr:colOff>177800</xdr:colOff>
      <xdr:row>73</xdr:row>
      <xdr:rowOff>170049</xdr:rowOff>
    </xdr:to>
    <xdr:cxnSp macro="">
      <xdr:nvCxnSpPr>
        <xdr:cNvPr id="181" name="直線コネクタ 180"/>
        <xdr:cNvCxnSpPr/>
      </xdr:nvCxnSpPr>
      <xdr:spPr>
        <a:xfrm flipV="1">
          <a:off x="2908300" y="12518847"/>
          <a:ext cx="889000" cy="16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170049</xdr:rowOff>
    </xdr:from>
    <xdr:to>
      <xdr:col>15</xdr:col>
      <xdr:colOff>50800</xdr:colOff>
      <xdr:row>74</xdr:row>
      <xdr:rowOff>4032</xdr:rowOff>
    </xdr:to>
    <xdr:cxnSp macro="">
      <xdr:nvCxnSpPr>
        <xdr:cNvPr id="184" name="直線コネクタ 183"/>
        <xdr:cNvCxnSpPr/>
      </xdr:nvCxnSpPr>
      <xdr:spPr>
        <a:xfrm flipV="1">
          <a:off x="2019300" y="1268589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4032</xdr:rowOff>
    </xdr:from>
    <xdr:to>
      <xdr:col>10</xdr:col>
      <xdr:colOff>114300</xdr:colOff>
      <xdr:row>75</xdr:row>
      <xdr:rowOff>15799</xdr:rowOff>
    </xdr:to>
    <xdr:cxnSp macro="">
      <xdr:nvCxnSpPr>
        <xdr:cNvPr id="187" name="直線コネクタ 186"/>
        <xdr:cNvCxnSpPr/>
      </xdr:nvCxnSpPr>
      <xdr:spPr>
        <a:xfrm flipV="1">
          <a:off x="1130300" y="12691332"/>
          <a:ext cx="889000" cy="18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167800</xdr:rowOff>
    </xdr:from>
    <xdr:to>
      <xdr:col>24</xdr:col>
      <xdr:colOff>114300</xdr:colOff>
      <xdr:row>73</xdr:row>
      <xdr:rowOff>97950</xdr:rowOff>
    </xdr:to>
    <xdr:sp macro="" textlink="">
      <xdr:nvSpPr>
        <xdr:cNvPr id="197" name="楕円 196"/>
        <xdr:cNvSpPr/>
      </xdr:nvSpPr>
      <xdr:spPr>
        <a:xfrm>
          <a:off x="4584700" y="125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19227</xdr:rowOff>
    </xdr:from>
    <xdr:ext cx="599010" cy="259045"/>
    <xdr:sp macro="" textlink="">
      <xdr:nvSpPr>
        <xdr:cNvPr id="198" name="民生費該当値テキスト"/>
        <xdr:cNvSpPr txBox="1"/>
      </xdr:nvSpPr>
      <xdr:spPr>
        <a:xfrm>
          <a:off x="4686300" y="123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123647</xdr:rowOff>
    </xdr:from>
    <xdr:to>
      <xdr:col>20</xdr:col>
      <xdr:colOff>38100</xdr:colOff>
      <xdr:row>73</xdr:row>
      <xdr:rowOff>53797</xdr:rowOff>
    </xdr:to>
    <xdr:sp macro="" textlink="">
      <xdr:nvSpPr>
        <xdr:cNvPr id="199" name="楕円 198"/>
        <xdr:cNvSpPr/>
      </xdr:nvSpPr>
      <xdr:spPr>
        <a:xfrm>
          <a:off x="3746500" y="12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70324</xdr:rowOff>
    </xdr:from>
    <xdr:ext cx="599010" cy="259045"/>
    <xdr:sp macro="" textlink="">
      <xdr:nvSpPr>
        <xdr:cNvPr id="200" name="テキスト ボックス 199"/>
        <xdr:cNvSpPr txBox="1"/>
      </xdr:nvSpPr>
      <xdr:spPr>
        <a:xfrm>
          <a:off x="3497795" y="1224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119249</xdr:rowOff>
    </xdr:from>
    <xdr:to>
      <xdr:col>15</xdr:col>
      <xdr:colOff>101600</xdr:colOff>
      <xdr:row>74</xdr:row>
      <xdr:rowOff>49399</xdr:rowOff>
    </xdr:to>
    <xdr:sp macro="" textlink="">
      <xdr:nvSpPr>
        <xdr:cNvPr id="201" name="楕円 200"/>
        <xdr:cNvSpPr/>
      </xdr:nvSpPr>
      <xdr:spPr>
        <a:xfrm>
          <a:off x="2857500" y="12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65926</xdr:rowOff>
    </xdr:from>
    <xdr:ext cx="599010" cy="259045"/>
    <xdr:sp macro="" textlink="">
      <xdr:nvSpPr>
        <xdr:cNvPr id="202" name="テキスト ボックス 201"/>
        <xdr:cNvSpPr txBox="1"/>
      </xdr:nvSpPr>
      <xdr:spPr>
        <a:xfrm>
          <a:off x="2608795" y="124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124682</xdr:rowOff>
    </xdr:from>
    <xdr:to>
      <xdr:col>10</xdr:col>
      <xdr:colOff>165100</xdr:colOff>
      <xdr:row>74</xdr:row>
      <xdr:rowOff>54832</xdr:rowOff>
    </xdr:to>
    <xdr:sp macro="" textlink="">
      <xdr:nvSpPr>
        <xdr:cNvPr id="203" name="楕円 202"/>
        <xdr:cNvSpPr/>
      </xdr:nvSpPr>
      <xdr:spPr>
        <a:xfrm>
          <a:off x="1968500" y="126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71359</xdr:rowOff>
    </xdr:from>
    <xdr:ext cx="599010" cy="259045"/>
    <xdr:sp macro="" textlink="">
      <xdr:nvSpPr>
        <xdr:cNvPr id="204" name="テキスト ボックス 203"/>
        <xdr:cNvSpPr txBox="1"/>
      </xdr:nvSpPr>
      <xdr:spPr>
        <a:xfrm>
          <a:off x="1719795" y="124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136449</xdr:rowOff>
    </xdr:from>
    <xdr:to>
      <xdr:col>6</xdr:col>
      <xdr:colOff>38100</xdr:colOff>
      <xdr:row>75</xdr:row>
      <xdr:rowOff>66599</xdr:rowOff>
    </xdr:to>
    <xdr:sp macro="" textlink="">
      <xdr:nvSpPr>
        <xdr:cNvPr id="205" name="楕円 204"/>
        <xdr:cNvSpPr/>
      </xdr:nvSpPr>
      <xdr:spPr>
        <a:xfrm>
          <a:off x="1079500" y="128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83126</xdr:rowOff>
    </xdr:from>
    <xdr:ext cx="599010" cy="259045"/>
    <xdr:sp macro="" textlink="">
      <xdr:nvSpPr>
        <xdr:cNvPr id="206" name="テキスト ボックス 205"/>
        <xdr:cNvSpPr txBox="1"/>
      </xdr:nvSpPr>
      <xdr:spPr>
        <a:xfrm>
          <a:off x="830795" y="125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98544</xdr:rowOff>
    </xdr:from>
    <xdr:to>
      <xdr:col>24</xdr:col>
      <xdr:colOff>63500</xdr:colOff>
      <xdr:row>97</xdr:row>
      <xdr:rowOff>104922</xdr:rowOff>
    </xdr:to>
    <xdr:cxnSp macro="">
      <xdr:nvCxnSpPr>
        <xdr:cNvPr id="235" name="直線コネクタ 234"/>
        <xdr:cNvCxnSpPr/>
      </xdr:nvCxnSpPr>
      <xdr:spPr>
        <a:xfrm flipV="1">
          <a:off x="3797300" y="16729194"/>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104922</xdr:rowOff>
    </xdr:from>
    <xdr:to>
      <xdr:col>19</xdr:col>
      <xdr:colOff>177800</xdr:colOff>
      <xdr:row>97</xdr:row>
      <xdr:rowOff>112714</xdr:rowOff>
    </xdr:to>
    <xdr:cxnSp macro="">
      <xdr:nvCxnSpPr>
        <xdr:cNvPr id="238" name="直線コネクタ 237"/>
        <xdr:cNvCxnSpPr/>
      </xdr:nvCxnSpPr>
      <xdr:spPr>
        <a:xfrm flipV="1">
          <a:off x="2908300" y="16735572"/>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112714</xdr:rowOff>
    </xdr:from>
    <xdr:to>
      <xdr:col>15</xdr:col>
      <xdr:colOff>50800</xdr:colOff>
      <xdr:row>97</xdr:row>
      <xdr:rowOff>123794</xdr:rowOff>
    </xdr:to>
    <xdr:cxnSp macro="">
      <xdr:nvCxnSpPr>
        <xdr:cNvPr id="241" name="直線コネクタ 240"/>
        <xdr:cNvCxnSpPr/>
      </xdr:nvCxnSpPr>
      <xdr:spPr>
        <a:xfrm flipV="1">
          <a:off x="2019300" y="16743364"/>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123442</xdr:rowOff>
    </xdr:from>
    <xdr:to>
      <xdr:col>10</xdr:col>
      <xdr:colOff>114300</xdr:colOff>
      <xdr:row>97</xdr:row>
      <xdr:rowOff>123794</xdr:rowOff>
    </xdr:to>
    <xdr:cxnSp macro="">
      <xdr:nvCxnSpPr>
        <xdr:cNvPr id="244" name="直線コネクタ 243"/>
        <xdr:cNvCxnSpPr/>
      </xdr:nvCxnSpPr>
      <xdr:spPr>
        <a:xfrm>
          <a:off x="1130300" y="16754092"/>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47744</xdr:rowOff>
    </xdr:from>
    <xdr:to>
      <xdr:col>24</xdr:col>
      <xdr:colOff>114300</xdr:colOff>
      <xdr:row>97</xdr:row>
      <xdr:rowOff>149344</xdr:rowOff>
    </xdr:to>
    <xdr:sp macro="" textlink="">
      <xdr:nvSpPr>
        <xdr:cNvPr id="254" name="楕円 253"/>
        <xdr:cNvSpPr/>
      </xdr:nvSpPr>
      <xdr:spPr>
        <a:xfrm>
          <a:off x="4584700" y="166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26171</xdr:rowOff>
    </xdr:from>
    <xdr:ext cx="534377" cy="259045"/>
    <xdr:sp macro="" textlink="">
      <xdr:nvSpPr>
        <xdr:cNvPr id="255" name="衛生費該当値テキスト"/>
        <xdr:cNvSpPr txBox="1"/>
      </xdr:nvSpPr>
      <xdr:spPr>
        <a:xfrm>
          <a:off x="4686300" y="1665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54122</xdr:rowOff>
    </xdr:from>
    <xdr:to>
      <xdr:col>20</xdr:col>
      <xdr:colOff>38100</xdr:colOff>
      <xdr:row>97</xdr:row>
      <xdr:rowOff>155722</xdr:rowOff>
    </xdr:to>
    <xdr:sp macro="" textlink="">
      <xdr:nvSpPr>
        <xdr:cNvPr id="256" name="楕円 255"/>
        <xdr:cNvSpPr/>
      </xdr:nvSpPr>
      <xdr:spPr>
        <a:xfrm>
          <a:off x="3746500" y="1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146849</xdr:rowOff>
    </xdr:from>
    <xdr:ext cx="534377" cy="259045"/>
    <xdr:sp macro="" textlink="">
      <xdr:nvSpPr>
        <xdr:cNvPr id="257" name="テキスト ボックス 256"/>
        <xdr:cNvSpPr txBox="1"/>
      </xdr:nvSpPr>
      <xdr:spPr>
        <a:xfrm>
          <a:off x="3530111" y="167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61914</xdr:rowOff>
    </xdr:from>
    <xdr:to>
      <xdr:col>15</xdr:col>
      <xdr:colOff>101600</xdr:colOff>
      <xdr:row>97</xdr:row>
      <xdr:rowOff>163514</xdr:rowOff>
    </xdr:to>
    <xdr:sp macro="" textlink="">
      <xdr:nvSpPr>
        <xdr:cNvPr id="258" name="楕円 257"/>
        <xdr:cNvSpPr/>
      </xdr:nvSpPr>
      <xdr:spPr>
        <a:xfrm>
          <a:off x="2857500" y="1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8591</xdr:rowOff>
    </xdr:from>
    <xdr:ext cx="534377" cy="259045"/>
    <xdr:sp macro="" textlink="">
      <xdr:nvSpPr>
        <xdr:cNvPr id="259" name="テキスト ボックス 258"/>
        <xdr:cNvSpPr txBox="1"/>
      </xdr:nvSpPr>
      <xdr:spPr>
        <a:xfrm>
          <a:off x="2641111" y="164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72994</xdr:rowOff>
    </xdr:from>
    <xdr:to>
      <xdr:col>10</xdr:col>
      <xdr:colOff>165100</xdr:colOff>
      <xdr:row>98</xdr:row>
      <xdr:rowOff>3144</xdr:rowOff>
    </xdr:to>
    <xdr:sp macro="" textlink="">
      <xdr:nvSpPr>
        <xdr:cNvPr id="260" name="楕円 259"/>
        <xdr:cNvSpPr/>
      </xdr:nvSpPr>
      <xdr:spPr>
        <a:xfrm>
          <a:off x="1968500" y="1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165721</xdr:rowOff>
    </xdr:from>
    <xdr:ext cx="534377" cy="259045"/>
    <xdr:sp macro="" textlink="">
      <xdr:nvSpPr>
        <xdr:cNvPr id="261" name="テキスト ボックス 260"/>
        <xdr:cNvSpPr txBox="1"/>
      </xdr:nvSpPr>
      <xdr:spPr>
        <a:xfrm>
          <a:off x="1752111" y="167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72642</xdr:rowOff>
    </xdr:from>
    <xdr:to>
      <xdr:col>6</xdr:col>
      <xdr:colOff>38100</xdr:colOff>
      <xdr:row>98</xdr:row>
      <xdr:rowOff>2792</xdr:rowOff>
    </xdr:to>
    <xdr:sp macro="" textlink="">
      <xdr:nvSpPr>
        <xdr:cNvPr id="262" name="楕円 261"/>
        <xdr:cNvSpPr/>
      </xdr:nvSpPr>
      <xdr:spPr>
        <a:xfrm>
          <a:off x="1079500" y="167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19319</xdr:rowOff>
    </xdr:from>
    <xdr:ext cx="534377" cy="259045"/>
    <xdr:sp macro="" textlink="">
      <xdr:nvSpPr>
        <xdr:cNvPr id="263" name="テキスト ボックス 262"/>
        <xdr:cNvSpPr txBox="1"/>
      </xdr:nvSpPr>
      <xdr:spPr>
        <a:xfrm>
          <a:off x="863111" y="164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129825</xdr:rowOff>
    </xdr:from>
    <xdr:to>
      <xdr:col>50</xdr:col>
      <xdr:colOff>114300</xdr:colOff>
      <xdr:row>38</xdr:row>
      <xdr:rowOff>139700</xdr:rowOff>
    </xdr:to>
    <xdr:cxnSp macro="">
      <xdr:nvCxnSpPr>
        <xdr:cNvPr id="293" name="直線コネクタ 292"/>
        <xdr:cNvCxnSpPr/>
      </xdr:nvCxnSpPr>
      <xdr:spPr>
        <a:xfrm>
          <a:off x="8750300" y="6644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78344</xdr:rowOff>
    </xdr:from>
    <xdr:to>
      <xdr:col>45</xdr:col>
      <xdr:colOff>177800</xdr:colOff>
      <xdr:row>38</xdr:row>
      <xdr:rowOff>129825</xdr:rowOff>
    </xdr:to>
    <xdr:cxnSp macro="">
      <xdr:nvCxnSpPr>
        <xdr:cNvPr id="296" name="直線コネクタ 295"/>
        <xdr:cNvCxnSpPr/>
      </xdr:nvCxnSpPr>
      <xdr:spPr>
        <a:xfrm>
          <a:off x="7861300" y="6593444"/>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2266</xdr:rowOff>
    </xdr:from>
    <xdr:to>
      <xdr:col>41</xdr:col>
      <xdr:colOff>50800</xdr:colOff>
      <xdr:row>38</xdr:row>
      <xdr:rowOff>78344</xdr:rowOff>
    </xdr:to>
    <xdr:cxnSp macro="">
      <xdr:nvCxnSpPr>
        <xdr:cNvPr id="299" name="直線コネクタ 298"/>
        <xdr:cNvCxnSpPr/>
      </xdr:nvCxnSpPr>
      <xdr:spPr>
        <a:xfrm>
          <a:off x="6972300" y="6517366"/>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79025</xdr:rowOff>
    </xdr:from>
    <xdr:to>
      <xdr:col>46</xdr:col>
      <xdr:colOff>38100</xdr:colOff>
      <xdr:row>39</xdr:row>
      <xdr:rowOff>9175</xdr:rowOff>
    </xdr:to>
    <xdr:sp macro="" textlink="">
      <xdr:nvSpPr>
        <xdr:cNvPr id="313" name="楕円 312"/>
        <xdr:cNvSpPr/>
      </xdr:nvSpPr>
      <xdr:spPr>
        <a:xfrm>
          <a:off x="8699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xdr:rowOff>
    </xdr:from>
    <xdr:ext cx="378565" cy="259045"/>
    <xdr:sp macro="" textlink="">
      <xdr:nvSpPr>
        <xdr:cNvPr id="314" name="テキスト ボックス 313"/>
        <xdr:cNvSpPr txBox="1"/>
      </xdr:nvSpPr>
      <xdr:spPr>
        <a:xfrm>
          <a:off x="8561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27544</xdr:rowOff>
    </xdr:from>
    <xdr:to>
      <xdr:col>41</xdr:col>
      <xdr:colOff>101600</xdr:colOff>
      <xdr:row>38</xdr:row>
      <xdr:rowOff>129144</xdr:rowOff>
    </xdr:to>
    <xdr:sp macro="" textlink="">
      <xdr:nvSpPr>
        <xdr:cNvPr id="315" name="楕円 314"/>
        <xdr:cNvSpPr/>
      </xdr:nvSpPr>
      <xdr:spPr>
        <a:xfrm>
          <a:off x="7810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120271</xdr:rowOff>
    </xdr:from>
    <xdr:ext cx="378565" cy="259045"/>
    <xdr:sp macro="" textlink="">
      <xdr:nvSpPr>
        <xdr:cNvPr id="316" name="テキスト ボックス 315"/>
        <xdr:cNvSpPr txBox="1"/>
      </xdr:nvSpPr>
      <xdr:spPr>
        <a:xfrm>
          <a:off x="7672017" y="663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122916</xdr:rowOff>
    </xdr:from>
    <xdr:to>
      <xdr:col>36</xdr:col>
      <xdr:colOff>165100</xdr:colOff>
      <xdr:row>38</xdr:row>
      <xdr:rowOff>53066</xdr:rowOff>
    </xdr:to>
    <xdr:sp macro="" textlink="">
      <xdr:nvSpPr>
        <xdr:cNvPr id="317" name="楕円 316"/>
        <xdr:cNvSpPr/>
      </xdr:nvSpPr>
      <xdr:spPr>
        <a:xfrm>
          <a:off x="6921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44193</xdr:rowOff>
    </xdr:from>
    <xdr:ext cx="469744" cy="259045"/>
    <xdr:sp macro="" textlink="">
      <xdr:nvSpPr>
        <xdr:cNvPr id="318" name="テキスト ボックス 317"/>
        <xdr:cNvSpPr txBox="1"/>
      </xdr:nvSpPr>
      <xdr:spPr>
        <a:xfrm>
          <a:off x="6737428" y="65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145171</xdr:rowOff>
    </xdr:from>
    <xdr:to>
      <xdr:col>55</xdr:col>
      <xdr:colOff>0</xdr:colOff>
      <xdr:row>54</xdr:row>
      <xdr:rowOff>164869</xdr:rowOff>
    </xdr:to>
    <xdr:cxnSp macro="">
      <xdr:nvCxnSpPr>
        <xdr:cNvPr id="347" name="直線コネクタ 346"/>
        <xdr:cNvCxnSpPr/>
      </xdr:nvCxnSpPr>
      <xdr:spPr>
        <a:xfrm flipV="1">
          <a:off x="9639300" y="9403471"/>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164869</xdr:rowOff>
    </xdr:from>
    <xdr:to>
      <xdr:col>50</xdr:col>
      <xdr:colOff>114300</xdr:colOff>
      <xdr:row>55</xdr:row>
      <xdr:rowOff>108953</xdr:rowOff>
    </xdr:to>
    <xdr:cxnSp macro="">
      <xdr:nvCxnSpPr>
        <xdr:cNvPr id="350" name="直線コネクタ 349"/>
        <xdr:cNvCxnSpPr/>
      </xdr:nvCxnSpPr>
      <xdr:spPr>
        <a:xfrm flipV="1">
          <a:off x="8750300" y="9423169"/>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8560</xdr:rowOff>
    </xdr:from>
    <xdr:to>
      <xdr:col>45</xdr:col>
      <xdr:colOff>177800</xdr:colOff>
      <xdr:row>55</xdr:row>
      <xdr:rowOff>108953</xdr:rowOff>
    </xdr:to>
    <xdr:cxnSp macro="">
      <xdr:nvCxnSpPr>
        <xdr:cNvPr id="353" name="直線コネクタ 352"/>
        <xdr:cNvCxnSpPr/>
      </xdr:nvCxnSpPr>
      <xdr:spPr>
        <a:xfrm>
          <a:off x="7861300" y="9438310"/>
          <a:ext cx="889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8560</xdr:rowOff>
    </xdr:from>
    <xdr:to>
      <xdr:col>41</xdr:col>
      <xdr:colOff>50800</xdr:colOff>
      <xdr:row>55</xdr:row>
      <xdr:rowOff>66136</xdr:rowOff>
    </xdr:to>
    <xdr:cxnSp macro="">
      <xdr:nvCxnSpPr>
        <xdr:cNvPr id="356" name="直線コネクタ 355"/>
        <xdr:cNvCxnSpPr/>
      </xdr:nvCxnSpPr>
      <xdr:spPr>
        <a:xfrm flipV="1">
          <a:off x="6972300" y="9438310"/>
          <a:ext cx="8890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94371</xdr:rowOff>
    </xdr:from>
    <xdr:to>
      <xdr:col>55</xdr:col>
      <xdr:colOff>50800</xdr:colOff>
      <xdr:row>55</xdr:row>
      <xdr:rowOff>24521</xdr:rowOff>
    </xdr:to>
    <xdr:sp macro="" textlink="">
      <xdr:nvSpPr>
        <xdr:cNvPr id="366" name="楕円 365"/>
        <xdr:cNvSpPr/>
      </xdr:nvSpPr>
      <xdr:spPr>
        <a:xfrm>
          <a:off x="10426700" y="93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117248</xdr:rowOff>
    </xdr:from>
    <xdr:ext cx="534377" cy="259045"/>
    <xdr:sp macro="" textlink="">
      <xdr:nvSpPr>
        <xdr:cNvPr id="367" name="農林水産業費該当値テキスト"/>
        <xdr:cNvSpPr txBox="1"/>
      </xdr:nvSpPr>
      <xdr:spPr>
        <a:xfrm>
          <a:off x="10528300" y="920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114069</xdr:rowOff>
    </xdr:from>
    <xdr:to>
      <xdr:col>50</xdr:col>
      <xdr:colOff>165100</xdr:colOff>
      <xdr:row>55</xdr:row>
      <xdr:rowOff>44219</xdr:rowOff>
    </xdr:to>
    <xdr:sp macro="" textlink="">
      <xdr:nvSpPr>
        <xdr:cNvPr id="368" name="楕円 367"/>
        <xdr:cNvSpPr/>
      </xdr:nvSpPr>
      <xdr:spPr>
        <a:xfrm>
          <a:off x="9588500" y="93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60746</xdr:rowOff>
    </xdr:from>
    <xdr:ext cx="534377" cy="259045"/>
    <xdr:sp macro="" textlink="">
      <xdr:nvSpPr>
        <xdr:cNvPr id="369" name="テキスト ボックス 368"/>
        <xdr:cNvSpPr txBox="1"/>
      </xdr:nvSpPr>
      <xdr:spPr>
        <a:xfrm>
          <a:off x="9372111" y="9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58153</xdr:rowOff>
    </xdr:from>
    <xdr:to>
      <xdr:col>46</xdr:col>
      <xdr:colOff>38100</xdr:colOff>
      <xdr:row>55</xdr:row>
      <xdr:rowOff>159753</xdr:rowOff>
    </xdr:to>
    <xdr:sp macro="" textlink="">
      <xdr:nvSpPr>
        <xdr:cNvPr id="370" name="楕円 369"/>
        <xdr:cNvSpPr/>
      </xdr:nvSpPr>
      <xdr:spPr>
        <a:xfrm>
          <a:off x="8699500" y="94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4830</xdr:rowOff>
    </xdr:from>
    <xdr:ext cx="534377" cy="259045"/>
    <xdr:sp macro="" textlink="">
      <xdr:nvSpPr>
        <xdr:cNvPr id="371" name="テキスト ボックス 370"/>
        <xdr:cNvSpPr txBox="1"/>
      </xdr:nvSpPr>
      <xdr:spPr>
        <a:xfrm>
          <a:off x="8483111" y="92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129210</xdr:rowOff>
    </xdr:from>
    <xdr:to>
      <xdr:col>41</xdr:col>
      <xdr:colOff>101600</xdr:colOff>
      <xdr:row>55</xdr:row>
      <xdr:rowOff>59360</xdr:rowOff>
    </xdr:to>
    <xdr:sp macro="" textlink="">
      <xdr:nvSpPr>
        <xdr:cNvPr id="372" name="楕円 371"/>
        <xdr:cNvSpPr/>
      </xdr:nvSpPr>
      <xdr:spPr>
        <a:xfrm>
          <a:off x="7810500" y="93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75887</xdr:rowOff>
    </xdr:from>
    <xdr:ext cx="534377" cy="259045"/>
    <xdr:sp macro="" textlink="">
      <xdr:nvSpPr>
        <xdr:cNvPr id="373" name="テキスト ボックス 372"/>
        <xdr:cNvSpPr txBox="1"/>
      </xdr:nvSpPr>
      <xdr:spPr>
        <a:xfrm>
          <a:off x="7594111" y="91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15336</xdr:rowOff>
    </xdr:from>
    <xdr:to>
      <xdr:col>36</xdr:col>
      <xdr:colOff>165100</xdr:colOff>
      <xdr:row>55</xdr:row>
      <xdr:rowOff>116936</xdr:rowOff>
    </xdr:to>
    <xdr:sp macro="" textlink="">
      <xdr:nvSpPr>
        <xdr:cNvPr id="374" name="楕円 373"/>
        <xdr:cNvSpPr/>
      </xdr:nvSpPr>
      <xdr:spPr>
        <a:xfrm>
          <a:off x="6921500" y="94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133463</xdr:rowOff>
    </xdr:from>
    <xdr:ext cx="534377" cy="259045"/>
    <xdr:sp macro="" textlink="">
      <xdr:nvSpPr>
        <xdr:cNvPr id="375" name="テキスト ボックス 374"/>
        <xdr:cNvSpPr txBox="1"/>
      </xdr:nvSpPr>
      <xdr:spPr>
        <a:xfrm>
          <a:off x="6705111" y="92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23245</xdr:rowOff>
    </xdr:from>
    <xdr:to>
      <xdr:col>55</xdr:col>
      <xdr:colOff>0</xdr:colOff>
      <xdr:row>78</xdr:row>
      <xdr:rowOff>107804</xdr:rowOff>
    </xdr:to>
    <xdr:cxnSp macro="">
      <xdr:nvCxnSpPr>
        <xdr:cNvPr id="406" name="直線コネクタ 405"/>
        <xdr:cNvCxnSpPr/>
      </xdr:nvCxnSpPr>
      <xdr:spPr>
        <a:xfrm>
          <a:off x="9639300" y="13396345"/>
          <a:ext cx="8382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124547</xdr:rowOff>
    </xdr:from>
    <xdr:to>
      <xdr:col>50</xdr:col>
      <xdr:colOff>114300</xdr:colOff>
      <xdr:row>78</xdr:row>
      <xdr:rowOff>23245</xdr:rowOff>
    </xdr:to>
    <xdr:cxnSp macro="">
      <xdr:nvCxnSpPr>
        <xdr:cNvPr id="409" name="直線コネクタ 408"/>
        <xdr:cNvCxnSpPr/>
      </xdr:nvCxnSpPr>
      <xdr:spPr>
        <a:xfrm>
          <a:off x="8750300" y="13326197"/>
          <a:ext cx="889000" cy="7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124547</xdr:rowOff>
    </xdr:from>
    <xdr:to>
      <xdr:col>45</xdr:col>
      <xdr:colOff>177800</xdr:colOff>
      <xdr:row>78</xdr:row>
      <xdr:rowOff>105084</xdr:rowOff>
    </xdr:to>
    <xdr:cxnSp macro="">
      <xdr:nvCxnSpPr>
        <xdr:cNvPr id="412" name="直線コネクタ 411"/>
        <xdr:cNvCxnSpPr/>
      </xdr:nvCxnSpPr>
      <xdr:spPr>
        <a:xfrm flipV="1">
          <a:off x="7861300" y="13326197"/>
          <a:ext cx="889000" cy="1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105084</xdr:rowOff>
    </xdr:from>
    <xdr:to>
      <xdr:col>41</xdr:col>
      <xdr:colOff>50800</xdr:colOff>
      <xdr:row>78</xdr:row>
      <xdr:rowOff>146329</xdr:rowOff>
    </xdr:to>
    <xdr:cxnSp macro="">
      <xdr:nvCxnSpPr>
        <xdr:cNvPr id="415" name="直線コネクタ 414"/>
        <xdr:cNvCxnSpPr/>
      </xdr:nvCxnSpPr>
      <xdr:spPr>
        <a:xfrm flipV="1">
          <a:off x="6972300" y="13478184"/>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57004</xdr:rowOff>
    </xdr:from>
    <xdr:to>
      <xdr:col>55</xdr:col>
      <xdr:colOff>50800</xdr:colOff>
      <xdr:row>78</xdr:row>
      <xdr:rowOff>158604</xdr:rowOff>
    </xdr:to>
    <xdr:sp macro="" textlink="">
      <xdr:nvSpPr>
        <xdr:cNvPr id="425" name="楕円 424"/>
        <xdr:cNvSpPr/>
      </xdr:nvSpPr>
      <xdr:spPr>
        <a:xfrm>
          <a:off x="10426700" y="134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35431</xdr:rowOff>
    </xdr:from>
    <xdr:ext cx="534377" cy="259045"/>
    <xdr:sp macro="" textlink="">
      <xdr:nvSpPr>
        <xdr:cNvPr id="426" name="商工費該当値テキスト"/>
        <xdr:cNvSpPr txBox="1"/>
      </xdr:nvSpPr>
      <xdr:spPr>
        <a:xfrm>
          <a:off x="10528300" y="134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143895</xdr:rowOff>
    </xdr:from>
    <xdr:to>
      <xdr:col>50</xdr:col>
      <xdr:colOff>165100</xdr:colOff>
      <xdr:row>78</xdr:row>
      <xdr:rowOff>74045</xdr:rowOff>
    </xdr:to>
    <xdr:sp macro="" textlink="">
      <xdr:nvSpPr>
        <xdr:cNvPr id="427" name="楕円 426"/>
        <xdr:cNvSpPr/>
      </xdr:nvSpPr>
      <xdr:spPr>
        <a:xfrm>
          <a:off x="9588500" y="13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65172</xdr:rowOff>
    </xdr:from>
    <xdr:ext cx="534377" cy="259045"/>
    <xdr:sp macro="" textlink="">
      <xdr:nvSpPr>
        <xdr:cNvPr id="428" name="テキスト ボックス 427"/>
        <xdr:cNvSpPr txBox="1"/>
      </xdr:nvSpPr>
      <xdr:spPr>
        <a:xfrm>
          <a:off x="9372111" y="134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73747</xdr:rowOff>
    </xdr:from>
    <xdr:to>
      <xdr:col>46</xdr:col>
      <xdr:colOff>38100</xdr:colOff>
      <xdr:row>78</xdr:row>
      <xdr:rowOff>3897</xdr:rowOff>
    </xdr:to>
    <xdr:sp macro="" textlink="">
      <xdr:nvSpPr>
        <xdr:cNvPr id="429" name="楕円 428"/>
        <xdr:cNvSpPr/>
      </xdr:nvSpPr>
      <xdr:spPr>
        <a:xfrm>
          <a:off x="8699500" y="132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20424</xdr:rowOff>
    </xdr:from>
    <xdr:ext cx="534377" cy="259045"/>
    <xdr:sp macro="" textlink="">
      <xdr:nvSpPr>
        <xdr:cNvPr id="430" name="テキスト ボックス 429"/>
        <xdr:cNvSpPr txBox="1"/>
      </xdr:nvSpPr>
      <xdr:spPr>
        <a:xfrm>
          <a:off x="8483111" y="1305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54284</xdr:rowOff>
    </xdr:from>
    <xdr:to>
      <xdr:col>41</xdr:col>
      <xdr:colOff>101600</xdr:colOff>
      <xdr:row>78</xdr:row>
      <xdr:rowOff>155884</xdr:rowOff>
    </xdr:to>
    <xdr:sp macro="" textlink="">
      <xdr:nvSpPr>
        <xdr:cNvPr id="431" name="楕円 430"/>
        <xdr:cNvSpPr/>
      </xdr:nvSpPr>
      <xdr:spPr>
        <a:xfrm>
          <a:off x="7810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147011</xdr:rowOff>
    </xdr:from>
    <xdr:ext cx="534377" cy="259045"/>
    <xdr:sp macro="" textlink="">
      <xdr:nvSpPr>
        <xdr:cNvPr id="432" name="テキスト ボックス 431"/>
        <xdr:cNvSpPr txBox="1"/>
      </xdr:nvSpPr>
      <xdr:spPr>
        <a:xfrm>
          <a:off x="7594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95529</xdr:rowOff>
    </xdr:from>
    <xdr:to>
      <xdr:col>36</xdr:col>
      <xdr:colOff>165100</xdr:colOff>
      <xdr:row>79</xdr:row>
      <xdr:rowOff>25679</xdr:rowOff>
    </xdr:to>
    <xdr:sp macro="" textlink="">
      <xdr:nvSpPr>
        <xdr:cNvPr id="433" name="楕円 432"/>
        <xdr:cNvSpPr/>
      </xdr:nvSpPr>
      <xdr:spPr>
        <a:xfrm>
          <a:off x="6921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16806</xdr:rowOff>
    </xdr:from>
    <xdr:ext cx="534377" cy="259045"/>
    <xdr:sp macro="" textlink="">
      <xdr:nvSpPr>
        <xdr:cNvPr id="434" name="テキスト ボックス 433"/>
        <xdr:cNvSpPr txBox="1"/>
      </xdr:nvSpPr>
      <xdr:spPr>
        <a:xfrm>
          <a:off x="6705111" y="135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30626</xdr:rowOff>
    </xdr:from>
    <xdr:to>
      <xdr:col>55</xdr:col>
      <xdr:colOff>0</xdr:colOff>
      <xdr:row>97</xdr:row>
      <xdr:rowOff>113100</xdr:rowOff>
    </xdr:to>
    <xdr:cxnSp macro="">
      <xdr:nvCxnSpPr>
        <xdr:cNvPr id="461" name="直線コネクタ 460"/>
        <xdr:cNvCxnSpPr/>
      </xdr:nvCxnSpPr>
      <xdr:spPr>
        <a:xfrm>
          <a:off x="9639300" y="16661276"/>
          <a:ext cx="8382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161888</xdr:rowOff>
    </xdr:from>
    <xdr:to>
      <xdr:col>50</xdr:col>
      <xdr:colOff>114300</xdr:colOff>
      <xdr:row>97</xdr:row>
      <xdr:rowOff>30626</xdr:rowOff>
    </xdr:to>
    <xdr:cxnSp macro="">
      <xdr:nvCxnSpPr>
        <xdr:cNvPr id="464" name="直線コネクタ 463"/>
        <xdr:cNvCxnSpPr/>
      </xdr:nvCxnSpPr>
      <xdr:spPr>
        <a:xfrm>
          <a:off x="8750300" y="1662108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161888</xdr:rowOff>
    </xdr:from>
    <xdr:to>
      <xdr:col>45</xdr:col>
      <xdr:colOff>177800</xdr:colOff>
      <xdr:row>97</xdr:row>
      <xdr:rowOff>63883</xdr:rowOff>
    </xdr:to>
    <xdr:cxnSp macro="">
      <xdr:nvCxnSpPr>
        <xdr:cNvPr id="467" name="直線コネクタ 466"/>
        <xdr:cNvCxnSpPr/>
      </xdr:nvCxnSpPr>
      <xdr:spPr>
        <a:xfrm flipV="1">
          <a:off x="7861300" y="1662108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35034</xdr:rowOff>
    </xdr:from>
    <xdr:to>
      <xdr:col>41</xdr:col>
      <xdr:colOff>50800</xdr:colOff>
      <xdr:row>97</xdr:row>
      <xdr:rowOff>63883</xdr:rowOff>
    </xdr:to>
    <xdr:cxnSp macro="">
      <xdr:nvCxnSpPr>
        <xdr:cNvPr id="470" name="直線コネクタ 469"/>
        <xdr:cNvCxnSpPr/>
      </xdr:nvCxnSpPr>
      <xdr:spPr>
        <a:xfrm>
          <a:off x="6972300" y="1666568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62300</xdr:rowOff>
    </xdr:from>
    <xdr:to>
      <xdr:col>55</xdr:col>
      <xdr:colOff>50800</xdr:colOff>
      <xdr:row>97</xdr:row>
      <xdr:rowOff>163900</xdr:rowOff>
    </xdr:to>
    <xdr:sp macro="" textlink="">
      <xdr:nvSpPr>
        <xdr:cNvPr id="480" name="楕円 479"/>
        <xdr:cNvSpPr/>
      </xdr:nvSpPr>
      <xdr:spPr>
        <a:xfrm>
          <a:off x="104267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40727</xdr:rowOff>
    </xdr:from>
    <xdr:ext cx="534377" cy="259045"/>
    <xdr:sp macro="" textlink="">
      <xdr:nvSpPr>
        <xdr:cNvPr id="481" name="土木費該当値テキスト"/>
        <xdr:cNvSpPr txBox="1"/>
      </xdr:nvSpPr>
      <xdr:spPr>
        <a:xfrm>
          <a:off x="10528300" y="166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151276</xdr:rowOff>
    </xdr:from>
    <xdr:to>
      <xdr:col>50</xdr:col>
      <xdr:colOff>165100</xdr:colOff>
      <xdr:row>97</xdr:row>
      <xdr:rowOff>81426</xdr:rowOff>
    </xdr:to>
    <xdr:sp macro="" textlink="">
      <xdr:nvSpPr>
        <xdr:cNvPr id="482" name="楕円 481"/>
        <xdr:cNvSpPr/>
      </xdr:nvSpPr>
      <xdr:spPr>
        <a:xfrm>
          <a:off x="9588500" y="16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72553</xdr:rowOff>
    </xdr:from>
    <xdr:ext cx="534377" cy="259045"/>
    <xdr:sp macro="" textlink="">
      <xdr:nvSpPr>
        <xdr:cNvPr id="483" name="テキスト ボックス 482"/>
        <xdr:cNvSpPr txBox="1"/>
      </xdr:nvSpPr>
      <xdr:spPr>
        <a:xfrm>
          <a:off x="9372111" y="167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111088</xdr:rowOff>
    </xdr:from>
    <xdr:to>
      <xdr:col>46</xdr:col>
      <xdr:colOff>38100</xdr:colOff>
      <xdr:row>97</xdr:row>
      <xdr:rowOff>41238</xdr:rowOff>
    </xdr:to>
    <xdr:sp macro="" textlink="">
      <xdr:nvSpPr>
        <xdr:cNvPr id="484" name="楕円 483"/>
        <xdr:cNvSpPr/>
      </xdr:nvSpPr>
      <xdr:spPr>
        <a:xfrm>
          <a:off x="8699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32365</xdr:rowOff>
    </xdr:from>
    <xdr:ext cx="534377" cy="259045"/>
    <xdr:sp macro="" textlink="">
      <xdr:nvSpPr>
        <xdr:cNvPr id="485" name="テキスト ボックス 484"/>
        <xdr:cNvSpPr txBox="1"/>
      </xdr:nvSpPr>
      <xdr:spPr>
        <a:xfrm>
          <a:off x="8483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13083</xdr:rowOff>
    </xdr:from>
    <xdr:to>
      <xdr:col>41</xdr:col>
      <xdr:colOff>101600</xdr:colOff>
      <xdr:row>97</xdr:row>
      <xdr:rowOff>114683</xdr:rowOff>
    </xdr:to>
    <xdr:sp macro="" textlink="">
      <xdr:nvSpPr>
        <xdr:cNvPr id="486" name="楕円 485"/>
        <xdr:cNvSpPr/>
      </xdr:nvSpPr>
      <xdr:spPr>
        <a:xfrm>
          <a:off x="7810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105810</xdr:rowOff>
    </xdr:from>
    <xdr:ext cx="534377" cy="259045"/>
    <xdr:sp macro="" textlink="">
      <xdr:nvSpPr>
        <xdr:cNvPr id="487" name="テキスト ボックス 486"/>
        <xdr:cNvSpPr txBox="1"/>
      </xdr:nvSpPr>
      <xdr:spPr>
        <a:xfrm>
          <a:off x="7594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155684</xdr:rowOff>
    </xdr:from>
    <xdr:to>
      <xdr:col>36</xdr:col>
      <xdr:colOff>165100</xdr:colOff>
      <xdr:row>97</xdr:row>
      <xdr:rowOff>85834</xdr:rowOff>
    </xdr:to>
    <xdr:sp macro="" textlink="">
      <xdr:nvSpPr>
        <xdr:cNvPr id="488" name="楕円 487"/>
        <xdr:cNvSpPr/>
      </xdr:nvSpPr>
      <xdr:spPr>
        <a:xfrm>
          <a:off x="6921500" y="166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76961</xdr:rowOff>
    </xdr:from>
    <xdr:ext cx="534377" cy="259045"/>
    <xdr:sp macro="" textlink="">
      <xdr:nvSpPr>
        <xdr:cNvPr id="489" name="テキスト ボックス 488"/>
        <xdr:cNvSpPr txBox="1"/>
      </xdr:nvSpPr>
      <xdr:spPr>
        <a:xfrm>
          <a:off x="6705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54524</xdr:rowOff>
    </xdr:from>
    <xdr:to>
      <xdr:col>85</xdr:col>
      <xdr:colOff>127000</xdr:colOff>
      <xdr:row>38</xdr:row>
      <xdr:rowOff>66411</xdr:rowOff>
    </xdr:to>
    <xdr:cxnSp macro="">
      <xdr:nvCxnSpPr>
        <xdr:cNvPr id="517" name="直線コネクタ 516"/>
        <xdr:cNvCxnSpPr/>
      </xdr:nvCxnSpPr>
      <xdr:spPr>
        <a:xfrm flipV="1">
          <a:off x="15481300" y="656962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66411</xdr:rowOff>
    </xdr:from>
    <xdr:to>
      <xdr:col>81</xdr:col>
      <xdr:colOff>50800</xdr:colOff>
      <xdr:row>38</xdr:row>
      <xdr:rowOff>74092</xdr:rowOff>
    </xdr:to>
    <xdr:cxnSp macro="">
      <xdr:nvCxnSpPr>
        <xdr:cNvPr id="520" name="直線コネクタ 519"/>
        <xdr:cNvCxnSpPr/>
      </xdr:nvCxnSpPr>
      <xdr:spPr>
        <a:xfrm flipV="1">
          <a:off x="14592300" y="658151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32601</xdr:rowOff>
    </xdr:from>
    <xdr:to>
      <xdr:col>76</xdr:col>
      <xdr:colOff>114300</xdr:colOff>
      <xdr:row>38</xdr:row>
      <xdr:rowOff>74092</xdr:rowOff>
    </xdr:to>
    <xdr:cxnSp macro="">
      <xdr:nvCxnSpPr>
        <xdr:cNvPr id="523" name="直線コネクタ 522"/>
        <xdr:cNvCxnSpPr/>
      </xdr:nvCxnSpPr>
      <xdr:spPr>
        <a:xfrm>
          <a:off x="13703300" y="6033351"/>
          <a:ext cx="889000" cy="5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32601</xdr:rowOff>
    </xdr:from>
    <xdr:to>
      <xdr:col>71</xdr:col>
      <xdr:colOff>177800</xdr:colOff>
      <xdr:row>38</xdr:row>
      <xdr:rowOff>106965</xdr:rowOff>
    </xdr:to>
    <xdr:cxnSp macro="">
      <xdr:nvCxnSpPr>
        <xdr:cNvPr id="526" name="直線コネクタ 525"/>
        <xdr:cNvCxnSpPr/>
      </xdr:nvCxnSpPr>
      <xdr:spPr>
        <a:xfrm flipV="1">
          <a:off x="12814300" y="6033351"/>
          <a:ext cx="889000" cy="5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3724</xdr:rowOff>
    </xdr:from>
    <xdr:to>
      <xdr:col>85</xdr:col>
      <xdr:colOff>177800</xdr:colOff>
      <xdr:row>38</xdr:row>
      <xdr:rowOff>105324</xdr:rowOff>
    </xdr:to>
    <xdr:sp macro="" textlink="">
      <xdr:nvSpPr>
        <xdr:cNvPr id="536" name="楕円 535"/>
        <xdr:cNvSpPr/>
      </xdr:nvSpPr>
      <xdr:spPr>
        <a:xfrm>
          <a:off x="162687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153601</xdr:rowOff>
    </xdr:from>
    <xdr:ext cx="534377" cy="259045"/>
    <xdr:sp macro="" textlink="">
      <xdr:nvSpPr>
        <xdr:cNvPr id="537" name="消防費該当値テキスト"/>
        <xdr:cNvSpPr txBox="1"/>
      </xdr:nvSpPr>
      <xdr:spPr>
        <a:xfrm>
          <a:off x="16370300" y="64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15611</xdr:rowOff>
    </xdr:from>
    <xdr:to>
      <xdr:col>81</xdr:col>
      <xdr:colOff>101600</xdr:colOff>
      <xdr:row>38</xdr:row>
      <xdr:rowOff>117211</xdr:rowOff>
    </xdr:to>
    <xdr:sp macro="" textlink="">
      <xdr:nvSpPr>
        <xdr:cNvPr id="538" name="楕円 537"/>
        <xdr:cNvSpPr/>
      </xdr:nvSpPr>
      <xdr:spPr>
        <a:xfrm>
          <a:off x="15430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108338</xdr:rowOff>
    </xdr:from>
    <xdr:ext cx="534377" cy="259045"/>
    <xdr:sp macro="" textlink="">
      <xdr:nvSpPr>
        <xdr:cNvPr id="539" name="テキスト ボックス 538"/>
        <xdr:cNvSpPr txBox="1"/>
      </xdr:nvSpPr>
      <xdr:spPr>
        <a:xfrm>
          <a:off x="15214111"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23292</xdr:rowOff>
    </xdr:from>
    <xdr:to>
      <xdr:col>76</xdr:col>
      <xdr:colOff>165100</xdr:colOff>
      <xdr:row>38</xdr:row>
      <xdr:rowOff>124892</xdr:rowOff>
    </xdr:to>
    <xdr:sp macro="" textlink="">
      <xdr:nvSpPr>
        <xdr:cNvPr id="540" name="楕円 539"/>
        <xdr:cNvSpPr/>
      </xdr:nvSpPr>
      <xdr:spPr>
        <a:xfrm>
          <a:off x="14541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116019</xdr:rowOff>
    </xdr:from>
    <xdr:ext cx="534377" cy="259045"/>
    <xdr:sp macro="" textlink="">
      <xdr:nvSpPr>
        <xdr:cNvPr id="541" name="テキスト ボックス 540"/>
        <xdr:cNvSpPr txBox="1"/>
      </xdr:nvSpPr>
      <xdr:spPr>
        <a:xfrm>
          <a:off x="14325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153251</xdr:rowOff>
    </xdr:from>
    <xdr:to>
      <xdr:col>72</xdr:col>
      <xdr:colOff>38100</xdr:colOff>
      <xdr:row>35</xdr:row>
      <xdr:rowOff>83401</xdr:rowOff>
    </xdr:to>
    <xdr:sp macro="" textlink="">
      <xdr:nvSpPr>
        <xdr:cNvPr id="542" name="楕円 541"/>
        <xdr:cNvSpPr/>
      </xdr:nvSpPr>
      <xdr:spPr>
        <a:xfrm>
          <a:off x="13652500" y="59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99928</xdr:rowOff>
    </xdr:from>
    <xdr:ext cx="534377" cy="259045"/>
    <xdr:sp macro="" textlink="">
      <xdr:nvSpPr>
        <xdr:cNvPr id="543" name="テキスト ボックス 542"/>
        <xdr:cNvSpPr txBox="1"/>
      </xdr:nvSpPr>
      <xdr:spPr>
        <a:xfrm>
          <a:off x="13436111" y="57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56165</xdr:rowOff>
    </xdr:from>
    <xdr:to>
      <xdr:col>67</xdr:col>
      <xdr:colOff>101600</xdr:colOff>
      <xdr:row>38</xdr:row>
      <xdr:rowOff>157765</xdr:rowOff>
    </xdr:to>
    <xdr:sp macro="" textlink="">
      <xdr:nvSpPr>
        <xdr:cNvPr id="544" name="楕円 543"/>
        <xdr:cNvSpPr/>
      </xdr:nvSpPr>
      <xdr:spPr>
        <a:xfrm>
          <a:off x="12763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148892</xdr:rowOff>
    </xdr:from>
    <xdr:ext cx="534377" cy="259045"/>
    <xdr:sp macro="" textlink="">
      <xdr:nvSpPr>
        <xdr:cNvPr id="545" name="テキスト ボックス 544"/>
        <xdr:cNvSpPr txBox="1"/>
      </xdr:nvSpPr>
      <xdr:spPr>
        <a:xfrm>
          <a:off x="12547111" y="666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38621</xdr:rowOff>
    </xdr:from>
    <xdr:to>
      <xdr:col>85</xdr:col>
      <xdr:colOff>127000</xdr:colOff>
      <xdr:row>57</xdr:row>
      <xdr:rowOff>50897</xdr:rowOff>
    </xdr:to>
    <xdr:cxnSp macro="">
      <xdr:nvCxnSpPr>
        <xdr:cNvPr id="574" name="直線コネクタ 573"/>
        <xdr:cNvCxnSpPr/>
      </xdr:nvCxnSpPr>
      <xdr:spPr>
        <a:xfrm flipV="1">
          <a:off x="15481300" y="9811271"/>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103825</xdr:rowOff>
    </xdr:from>
    <xdr:to>
      <xdr:col>81</xdr:col>
      <xdr:colOff>50800</xdr:colOff>
      <xdr:row>57</xdr:row>
      <xdr:rowOff>50897</xdr:rowOff>
    </xdr:to>
    <xdr:cxnSp macro="">
      <xdr:nvCxnSpPr>
        <xdr:cNvPr id="577" name="直線コネクタ 576"/>
        <xdr:cNvCxnSpPr/>
      </xdr:nvCxnSpPr>
      <xdr:spPr>
        <a:xfrm>
          <a:off x="14592300" y="9190675"/>
          <a:ext cx="889000" cy="6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103825</xdr:rowOff>
    </xdr:from>
    <xdr:to>
      <xdr:col>76</xdr:col>
      <xdr:colOff>114300</xdr:colOff>
      <xdr:row>54</xdr:row>
      <xdr:rowOff>104808</xdr:rowOff>
    </xdr:to>
    <xdr:cxnSp macro="">
      <xdr:nvCxnSpPr>
        <xdr:cNvPr id="580" name="直線コネクタ 579"/>
        <xdr:cNvCxnSpPr/>
      </xdr:nvCxnSpPr>
      <xdr:spPr>
        <a:xfrm flipV="1">
          <a:off x="13703300" y="9190675"/>
          <a:ext cx="8890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104808</xdr:rowOff>
    </xdr:from>
    <xdr:to>
      <xdr:col>71</xdr:col>
      <xdr:colOff>177800</xdr:colOff>
      <xdr:row>56</xdr:row>
      <xdr:rowOff>148905</xdr:rowOff>
    </xdr:to>
    <xdr:cxnSp macro="">
      <xdr:nvCxnSpPr>
        <xdr:cNvPr id="583" name="直線コネクタ 582"/>
        <xdr:cNvCxnSpPr/>
      </xdr:nvCxnSpPr>
      <xdr:spPr>
        <a:xfrm flipV="1">
          <a:off x="12814300" y="9363108"/>
          <a:ext cx="889000" cy="38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159271</xdr:rowOff>
    </xdr:from>
    <xdr:to>
      <xdr:col>85</xdr:col>
      <xdr:colOff>177800</xdr:colOff>
      <xdr:row>57</xdr:row>
      <xdr:rowOff>89421</xdr:rowOff>
    </xdr:to>
    <xdr:sp macro="" textlink="">
      <xdr:nvSpPr>
        <xdr:cNvPr id="593" name="楕円 592"/>
        <xdr:cNvSpPr/>
      </xdr:nvSpPr>
      <xdr:spPr>
        <a:xfrm>
          <a:off x="162687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74198</xdr:rowOff>
    </xdr:from>
    <xdr:ext cx="534377" cy="259045"/>
    <xdr:sp macro="" textlink="">
      <xdr:nvSpPr>
        <xdr:cNvPr id="594" name="教育費該当値テキスト"/>
        <xdr:cNvSpPr txBox="1"/>
      </xdr:nvSpPr>
      <xdr:spPr>
        <a:xfrm>
          <a:off x="16370300" y="96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xdr:rowOff>
    </xdr:from>
    <xdr:to>
      <xdr:col>81</xdr:col>
      <xdr:colOff>101600</xdr:colOff>
      <xdr:row>57</xdr:row>
      <xdr:rowOff>101697</xdr:rowOff>
    </xdr:to>
    <xdr:sp macro="" textlink="">
      <xdr:nvSpPr>
        <xdr:cNvPr id="595" name="楕円 594"/>
        <xdr:cNvSpPr/>
      </xdr:nvSpPr>
      <xdr:spPr>
        <a:xfrm>
          <a:off x="15430500" y="97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92824</xdr:rowOff>
    </xdr:from>
    <xdr:ext cx="534377" cy="259045"/>
    <xdr:sp macro="" textlink="">
      <xdr:nvSpPr>
        <xdr:cNvPr id="596" name="テキスト ボックス 595"/>
        <xdr:cNvSpPr txBox="1"/>
      </xdr:nvSpPr>
      <xdr:spPr>
        <a:xfrm>
          <a:off x="15214111" y="98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53025</xdr:rowOff>
    </xdr:from>
    <xdr:to>
      <xdr:col>76</xdr:col>
      <xdr:colOff>165100</xdr:colOff>
      <xdr:row>53</xdr:row>
      <xdr:rowOff>154625</xdr:rowOff>
    </xdr:to>
    <xdr:sp macro="" textlink="">
      <xdr:nvSpPr>
        <xdr:cNvPr id="597" name="楕円 596"/>
        <xdr:cNvSpPr/>
      </xdr:nvSpPr>
      <xdr:spPr>
        <a:xfrm>
          <a:off x="14541500" y="91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171152</xdr:rowOff>
    </xdr:from>
    <xdr:ext cx="599010" cy="259045"/>
    <xdr:sp macro="" textlink="">
      <xdr:nvSpPr>
        <xdr:cNvPr id="598" name="テキスト ボックス 597"/>
        <xdr:cNvSpPr txBox="1"/>
      </xdr:nvSpPr>
      <xdr:spPr>
        <a:xfrm>
          <a:off x="14292795" y="89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54008</xdr:rowOff>
    </xdr:from>
    <xdr:to>
      <xdr:col>72</xdr:col>
      <xdr:colOff>38100</xdr:colOff>
      <xdr:row>54</xdr:row>
      <xdr:rowOff>155608</xdr:rowOff>
    </xdr:to>
    <xdr:sp macro="" textlink="">
      <xdr:nvSpPr>
        <xdr:cNvPr id="599" name="楕円 598"/>
        <xdr:cNvSpPr/>
      </xdr:nvSpPr>
      <xdr:spPr>
        <a:xfrm>
          <a:off x="13652500" y="93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685</xdr:rowOff>
    </xdr:from>
    <xdr:ext cx="599010" cy="259045"/>
    <xdr:sp macro="" textlink="">
      <xdr:nvSpPr>
        <xdr:cNvPr id="600" name="テキスト ボックス 599"/>
        <xdr:cNvSpPr txBox="1"/>
      </xdr:nvSpPr>
      <xdr:spPr>
        <a:xfrm>
          <a:off x="13403795" y="908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98105</xdr:rowOff>
    </xdr:from>
    <xdr:to>
      <xdr:col>67</xdr:col>
      <xdr:colOff>101600</xdr:colOff>
      <xdr:row>57</xdr:row>
      <xdr:rowOff>28255</xdr:rowOff>
    </xdr:to>
    <xdr:sp macro="" textlink="">
      <xdr:nvSpPr>
        <xdr:cNvPr id="601" name="楕円 600"/>
        <xdr:cNvSpPr/>
      </xdr:nvSpPr>
      <xdr:spPr>
        <a:xfrm>
          <a:off x="12763500" y="969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19382</xdr:rowOff>
    </xdr:from>
    <xdr:ext cx="534377" cy="259045"/>
    <xdr:sp macro="" textlink="">
      <xdr:nvSpPr>
        <xdr:cNvPr id="602" name="テキスト ボックス 601"/>
        <xdr:cNvSpPr txBox="1"/>
      </xdr:nvSpPr>
      <xdr:spPr>
        <a:xfrm>
          <a:off x="12547111" y="979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143904</xdr:rowOff>
    </xdr:from>
    <xdr:to>
      <xdr:col>85</xdr:col>
      <xdr:colOff>127000</xdr:colOff>
      <xdr:row>74</xdr:row>
      <xdr:rowOff>66154</xdr:rowOff>
    </xdr:to>
    <xdr:cxnSp macro="">
      <xdr:nvCxnSpPr>
        <xdr:cNvPr id="631" name="直線コネクタ 630"/>
        <xdr:cNvCxnSpPr/>
      </xdr:nvCxnSpPr>
      <xdr:spPr>
        <a:xfrm flipV="1">
          <a:off x="15481300" y="12316854"/>
          <a:ext cx="8382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66154</xdr:rowOff>
    </xdr:from>
    <xdr:to>
      <xdr:col>81</xdr:col>
      <xdr:colOff>50800</xdr:colOff>
      <xdr:row>78</xdr:row>
      <xdr:rowOff>132004</xdr:rowOff>
    </xdr:to>
    <xdr:cxnSp macro="">
      <xdr:nvCxnSpPr>
        <xdr:cNvPr id="634" name="直線コネクタ 633"/>
        <xdr:cNvCxnSpPr/>
      </xdr:nvCxnSpPr>
      <xdr:spPr>
        <a:xfrm flipV="1">
          <a:off x="14592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94163</xdr:rowOff>
    </xdr:from>
    <xdr:ext cx="534377" cy="259045"/>
    <xdr:sp macro="" textlink="">
      <xdr:nvSpPr>
        <xdr:cNvPr id="636" name="テキスト ボックス 635"/>
        <xdr:cNvSpPr txBox="1"/>
      </xdr:nvSpPr>
      <xdr:spPr>
        <a:xfrm>
          <a:off x="15214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132004</xdr:rowOff>
    </xdr:from>
    <xdr:to>
      <xdr:col>76</xdr:col>
      <xdr:colOff>114300</xdr:colOff>
      <xdr:row>79</xdr:row>
      <xdr:rowOff>6159</xdr:rowOff>
    </xdr:to>
    <xdr:cxnSp macro="">
      <xdr:nvCxnSpPr>
        <xdr:cNvPr id="637" name="直線コネクタ 636"/>
        <xdr:cNvCxnSpPr/>
      </xdr:nvCxnSpPr>
      <xdr:spPr>
        <a:xfrm flipV="1">
          <a:off x="13703300" y="13505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47943</xdr:rowOff>
    </xdr:from>
    <xdr:to>
      <xdr:col>71</xdr:col>
      <xdr:colOff>177800</xdr:colOff>
      <xdr:row>79</xdr:row>
      <xdr:rowOff>6159</xdr:rowOff>
    </xdr:to>
    <xdr:cxnSp macro="">
      <xdr:nvCxnSpPr>
        <xdr:cNvPr id="640" name="直線コネクタ 639"/>
        <xdr:cNvCxnSpPr/>
      </xdr:nvCxnSpPr>
      <xdr:spPr>
        <a:xfrm>
          <a:off x="12814300" y="13421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4" name="テキスト ボックス 643"/>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93104</xdr:rowOff>
    </xdr:from>
    <xdr:to>
      <xdr:col>85</xdr:col>
      <xdr:colOff>177800</xdr:colOff>
      <xdr:row>72</xdr:row>
      <xdr:rowOff>23254</xdr:rowOff>
    </xdr:to>
    <xdr:sp macro="" textlink="">
      <xdr:nvSpPr>
        <xdr:cNvPr id="650" name="楕円 649"/>
        <xdr:cNvSpPr/>
      </xdr:nvSpPr>
      <xdr:spPr>
        <a:xfrm>
          <a:off x="162687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8031</xdr:rowOff>
    </xdr:from>
    <xdr:ext cx="599010" cy="259045"/>
    <xdr:sp macro="" textlink="">
      <xdr:nvSpPr>
        <xdr:cNvPr id="651" name="災害復旧費該当値テキスト"/>
        <xdr:cNvSpPr txBox="1"/>
      </xdr:nvSpPr>
      <xdr:spPr>
        <a:xfrm>
          <a:off x="16370300" y="121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15354</xdr:rowOff>
    </xdr:from>
    <xdr:to>
      <xdr:col>81</xdr:col>
      <xdr:colOff>101600</xdr:colOff>
      <xdr:row>74</xdr:row>
      <xdr:rowOff>116954</xdr:rowOff>
    </xdr:to>
    <xdr:sp macro="" textlink="">
      <xdr:nvSpPr>
        <xdr:cNvPr id="652" name="楕円 651"/>
        <xdr:cNvSpPr/>
      </xdr:nvSpPr>
      <xdr:spPr>
        <a:xfrm>
          <a:off x="15430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133481</xdr:rowOff>
    </xdr:from>
    <xdr:ext cx="534377" cy="259045"/>
    <xdr:sp macro="" textlink="">
      <xdr:nvSpPr>
        <xdr:cNvPr id="653" name="テキスト ボックス 652"/>
        <xdr:cNvSpPr txBox="1"/>
      </xdr:nvSpPr>
      <xdr:spPr>
        <a:xfrm>
          <a:off x="15214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81204</xdr:rowOff>
    </xdr:from>
    <xdr:to>
      <xdr:col>76</xdr:col>
      <xdr:colOff>165100</xdr:colOff>
      <xdr:row>79</xdr:row>
      <xdr:rowOff>11354</xdr:rowOff>
    </xdr:to>
    <xdr:sp macro="" textlink="">
      <xdr:nvSpPr>
        <xdr:cNvPr id="654" name="楕円 653"/>
        <xdr:cNvSpPr/>
      </xdr:nvSpPr>
      <xdr:spPr>
        <a:xfrm>
          <a:off x="14541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2481</xdr:rowOff>
    </xdr:from>
    <xdr:ext cx="469744" cy="259045"/>
    <xdr:sp macro="" textlink="">
      <xdr:nvSpPr>
        <xdr:cNvPr id="655" name="テキスト ボックス 654"/>
        <xdr:cNvSpPr txBox="1"/>
      </xdr:nvSpPr>
      <xdr:spPr>
        <a:xfrm>
          <a:off x="14357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126809</xdr:rowOff>
    </xdr:from>
    <xdr:to>
      <xdr:col>72</xdr:col>
      <xdr:colOff>38100</xdr:colOff>
      <xdr:row>79</xdr:row>
      <xdr:rowOff>56959</xdr:rowOff>
    </xdr:to>
    <xdr:sp macro="" textlink="">
      <xdr:nvSpPr>
        <xdr:cNvPr id="656" name="楕円 655"/>
        <xdr:cNvSpPr/>
      </xdr:nvSpPr>
      <xdr:spPr>
        <a:xfrm>
          <a:off x="13652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48086</xdr:rowOff>
    </xdr:from>
    <xdr:ext cx="469744" cy="259045"/>
    <xdr:sp macro="" textlink="">
      <xdr:nvSpPr>
        <xdr:cNvPr id="657" name="テキスト ボックス 656"/>
        <xdr:cNvSpPr txBox="1"/>
      </xdr:nvSpPr>
      <xdr:spPr>
        <a:xfrm>
          <a:off x="13468428"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168593</xdr:rowOff>
    </xdr:from>
    <xdr:to>
      <xdr:col>67</xdr:col>
      <xdr:colOff>101600</xdr:colOff>
      <xdr:row>78</xdr:row>
      <xdr:rowOff>98743</xdr:rowOff>
    </xdr:to>
    <xdr:sp macro="" textlink="">
      <xdr:nvSpPr>
        <xdr:cNvPr id="658" name="楕円 657"/>
        <xdr:cNvSpPr/>
      </xdr:nvSpPr>
      <xdr:spPr>
        <a:xfrm>
          <a:off x="12763500" y="133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115270</xdr:rowOff>
    </xdr:from>
    <xdr:ext cx="534377" cy="259045"/>
    <xdr:sp macro="" textlink="">
      <xdr:nvSpPr>
        <xdr:cNvPr id="659" name="テキスト ボックス 658"/>
        <xdr:cNvSpPr txBox="1"/>
      </xdr:nvSpPr>
      <xdr:spPr>
        <a:xfrm>
          <a:off x="12547111" y="13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7336</xdr:rowOff>
    </xdr:from>
    <xdr:to>
      <xdr:col>85</xdr:col>
      <xdr:colOff>127000</xdr:colOff>
      <xdr:row>97</xdr:row>
      <xdr:rowOff>23237</xdr:rowOff>
    </xdr:to>
    <xdr:cxnSp macro="">
      <xdr:nvCxnSpPr>
        <xdr:cNvPr id="686" name="直線コネクタ 685"/>
        <xdr:cNvCxnSpPr/>
      </xdr:nvCxnSpPr>
      <xdr:spPr>
        <a:xfrm>
          <a:off x="15481300" y="16637986"/>
          <a:ext cx="8382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7336</xdr:rowOff>
    </xdr:from>
    <xdr:to>
      <xdr:col>81</xdr:col>
      <xdr:colOff>50800</xdr:colOff>
      <xdr:row>97</xdr:row>
      <xdr:rowOff>19923</xdr:rowOff>
    </xdr:to>
    <xdr:cxnSp macro="">
      <xdr:nvCxnSpPr>
        <xdr:cNvPr id="689" name="直線コネクタ 688"/>
        <xdr:cNvCxnSpPr/>
      </xdr:nvCxnSpPr>
      <xdr:spPr>
        <a:xfrm flipV="1">
          <a:off x="14592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165148</xdr:rowOff>
    </xdr:from>
    <xdr:to>
      <xdr:col>76</xdr:col>
      <xdr:colOff>114300</xdr:colOff>
      <xdr:row>97</xdr:row>
      <xdr:rowOff>19923</xdr:rowOff>
    </xdr:to>
    <xdr:cxnSp macro="">
      <xdr:nvCxnSpPr>
        <xdr:cNvPr id="692" name="直線コネクタ 691"/>
        <xdr:cNvCxnSpPr/>
      </xdr:nvCxnSpPr>
      <xdr:spPr>
        <a:xfrm>
          <a:off x="13703300" y="16624348"/>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165148</xdr:rowOff>
    </xdr:from>
    <xdr:to>
      <xdr:col>71</xdr:col>
      <xdr:colOff>177800</xdr:colOff>
      <xdr:row>97</xdr:row>
      <xdr:rowOff>11776</xdr:rowOff>
    </xdr:to>
    <xdr:cxnSp macro="">
      <xdr:nvCxnSpPr>
        <xdr:cNvPr id="695" name="直線コネクタ 694"/>
        <xdr:cNvCxnSpPr/>
      </xdr:nvCxnSpPr>
      <xdr:spPr>
        <a:xfrm flipV="1">
          <a:off x="12814300" y="16624348"/>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143887</xdr:rowOff>
    </xdr:from>
    <xdr:to>
      <xdr:col>85</xdr:col>
      <xdr:colOff>177800</xdr:colOff>
      <xdr:row>97</xdr:row>
      <xdr:rowOff>74037</xdr:rowOff>
    </xdr:to>
    <xdr:sp macro="" textlink="">
      <xdr:nvSpPr>
        <xdr:cNvPr id="705" name="楕円 704"/>
        <xdr:cNvSpPr/>
      </xdr:nvSpPr>
      <xdr:spPr>
        <a:xfrm>
          <a:off x="162687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122314</xdr:rowOff>
    </xdr:from>
    <xdr:ext cx="534377" cy="259045"/>
    <xdr:sp macro="" textlink="">
      <xdr:nvSpPr>
        <xdr:cNvPr id="706" name="公債費該当値テキスト"/>
        <xdr:cNvSpPr txBox="1"/>
      </xdr:nvSpPr>
      <xdr:spPr>
        <a:xfrm>
          <a:off x="16370300" y="165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127986</xdr:rowOff>
    </xdr:from>
    <xdr:to>
      <xdr:col>81</xdr:col>
      <xdr:colOff>101600</xdr:colOff>
      <xdr:row>97</xdr:row>
      <xdr:rowOff>58136</xdr:rowOff>
    </xdr:to>
    <xdr:sp macro="" textlink="">
      <xdr:nvSpPr>
        <xdr:cNvPr id="707" name="楕円 706"/>
        <xdr:cNvSpPr/>
      </xdr:nvSpPr>
      <xdr:spPr>
        <a:xfrm>
          <a:off x="15430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49263</xdr:rowOff>
    </xdr:from>
    <xdr:ext cx="534377" cy="259045"/>
    <xdr:sp macro="" textlink="">
      <xdr:nvSpPr>
        <xdr:cNvPr id="708" name="テキスト ボックス 707"/>
        <xdr:cNvSpPr txBox="1"/>
      </xdr:nvSpPr>
      <xdr:spPr>
        <a:xfrm>
          <a:off x="15214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140573</xdr:rowOff>
    </xdr:from>
    <xdr:to>
      <xdr:col>76</xdr:col>
      <xdr:colOff>165100</xdr:colOff>
      <xdr:row>97</xdr:row>
      <xdr:rowOff>70723</xdr:rowOff>
    </xdr:to>
    <xdr:sp macro="" textlink="">
      <xdr:nvSpPr>
        <xdr:cNvPr id="709" name="楕円 708"/>
        <xdr:cNvSpPr/>
      </xdr:nvSpPr>
      <xdr:spPr>
        <a:xfrm>
          <a:off x="14541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61850</xdr:rowOff>
    </xdr:from>
    <xdr:ext cx="534377" cy="259045"/>
    <xdr:sp macro="" textlink="">
      <xdr:nvSpPr>
        <xdr:cNvPr id="710" name="テキスト ボックス 709"/>
        <xdr:cNvSpPr txBox="1"/>
      </xdr:nvSpPr>
      <xdr:spPr>
        <a:xfrm>
          <a:off x="14325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114348</xdr:rowOff>
    </xdr:from>
    <xdr:to>
      <xdr:col>72</xdr:col>
      <xdr:colOff>38100</xdr:colOff>
      <xdr:row>97</xdr:row>
      <xdr:rowOff>44498</xdr:rowOff>
    </xdr:to>
    <xdr:sp macro="" textlink="">
      <xdr:nvSpPr>
        <xdr:cNvPr id="711" name="楕円 710"/>
        <xdr:cNvSpPr/>
      </xdr:nvSpPr>
      <xdr:spPr>
        <a:xfrm>
          <a:off x="13652500" y="165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35625</xdr:rowOff>
    </xdr:from>
    <xdr:ext cx="534377" cy="259045"/>
    <xdr:sp macro="" textlink="">
      <xdr:nvSpPr>
        <xdr:cNvPr id="712" name="テキスト ボックス 711"/>
        <xdr:cNvSpPr txBox="1"/>
      </xdr:nvSpPr>
      <xdr:spPr>
        <a:xfrm>
          <a:off x="13436111" y="166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132426</xdr:rowOff>
    </xdr:from>
    <xdr:to>
      <xdr:col>67</xdr:col>
      <xdr:colOff>101600</xdr:colOff>
      <xdr:row>97</xdr:row>
      <xdr:rowOff>62576</xdr:rowOff>
    </xdr:to>
    <xdr:sp macro="" textlink="">
      <xdr:nvSpPr>
        <xdr:cNvPr id="713" name="楕円 712"/>
        <xdr:cNvSpPr/>
      </xdr:nvSpPr>
      <xdr:spPr>
        <a:xfrm>
          <a:off x="12763500" y="165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53703</xdr:rowOff>
    </xdr:from>
    <xdr:ext cx="534377" cy="259045"/>
    <xdr:sp macro="" textlink="">
      <xdr:nvSpPr>
        <xdr:cNvPr id="714" name="テキスト ボックス 713"/>
        <xdr:cNvSpPr txBox="1"/>
      </xdr:nvSpPr>
      <xdr:spPr>
        <a:xfrm>
          <a:off x="12547111" y="1668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36982</xdr:rowOff>
    </xdr:from>
    <xdr:to>
      <xdr:col>102</xdr:col>
      <xdr:colOff>114300</xdr:colOff>
      <xdr:row>39</xdr:row>
      <xdr:rowOff>44450</xdr:rowOff>
    </xdr:to>
    <xdr:cxnSp macro="">
      <xdr:nvCxnSpPr>
        <xdr:cNvPr id="752" name="直線コネクタ 751"/>
        <xdr:cNvCxnSpPr/>
      </xdr:nvCxnSpPr>
      <xdr:spPr>
        <a:xfrm>
          <a:off x="18656300" y="67235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157632</xdr:rowOff>
    </xdr:from>
    <xdr:to>
      <xdr:col>98</xdr:col>
      <xdr:colOff>38100</xdr:colOff>
      <xdr:row>39</xdr:row>
      <xdr:rowOff>87782</xdr:rowOff>
    </xdr:to>
    <xdr:sp macro="" textlink="">
      <xdr:nvSpPr>
        <xdr:cNvPr id="770" name="楕円 769"/>
        <xdr:cNvSpPr/>
      </xdr:nvSpPr>
      <xdr:spPr>
        <a:xfrm>
          <a:off x="18605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78909</xdr:rowOff>
    </xdr:from>
    <xdr:ext cx="378565" cy="259045"/>
    <xdr:sp macro="" textlink="">
      <xdr:nvSpPr>
        <xdr:cNvPr id="771" name="テキスト ボックス 770"/>
        <xdr:cNvSpPr txBox="1"/>
      </xdr:nvSpPr>
      <xdr:spPr>
        <a:xfrm>
          <a:off x="18467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教育費は、学校施設整備事業などの大型事業の実施により平成２７年度まで上昇していたが、大型事業の終了により平成２８年度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前年度と比べて減少したものの、</a:t>
          </a:r>
          <a:r>
            <a:rPr kumimoji="1" lang="ja-JP" altLang="ja-JP" sz="1100">
              <a:solidFill>
                <a:schemeClr val="dk1"/>
              </a:solidFill>
              <a:effectLst/>
              <a:latin typeface="+mn-lt"/>
              <a:ea typeface="+mn-ea"/>
              <a:cs typeface="+mn-cs"/>
            </a:rPr>
            <a:t>近年の少子高齢化を受け、老人保護措置費等</a:t>
          </a:r>
          <a:r>
            <a:rPr kumimoji="1" lang="ja-JP" altLang="en-US" sz="1100">
              <a:solidFill>
                <a:schemeClr val="dk1"/>
              </a:solidFill>
              <a:effectLst/>
              <a:latin typeface="+mn-lt"/>
              <a:ea typeface="+mn-ea"/>
              <a:cs typeface="+mn-cs"/>
            </a:rPr>
            <a:t>の占める割合が多く、類似団体より高い水準で推移している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災害復旧事業費は、平成２８年熊本地震に伴う公共施設等の災害復旧に伴い増加している。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財政調整基金残高は、平成２０年度より標準財政規模比２０％程度で推移してきたが、平成２７年度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普通建設事業等、平成２８年度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平成２８年熊本地震事業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に庁舎建設事業等</a:t>
          </a:r>
          <a:r>
            <a:rPr kumimoji="1" lang="ja-JP" altLang="ja-JP" sz="1100">
              <a:solidFill>
                <a:schemeClr val="dk1"/>
              </a:solidFill>
              <a:effectLst/>
              <a:latin typeface="+mn-lt"/>
              <a:ea typeface="+mn-ea"/>
              <a:cs typeface="+mn-cs"/>
            </a:rPr>
            <a:t>への充当により取崩し額が増加し、基金残高が減と</a:t>
          </a:r>
          <a:r>
            <a:rPr kumimoji="1" lang="ja-JP" altLang="en-US" sz="1100">
              <a:solidFill>
                <a:schemeClr val="dk1"/>
              </a:solidFill>
              <a:effectLst/>
              <a:latin typeface="+mn-lt"/>
              <a:ea typeface="+mn-ea"/>
              <a:cs typeface="+mn-cs"/>
            </a:rPr>
            <a:t>なったことから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こうした取崩し等により実質収支は黒字となっているが、実質単年度収支は、基金の取崩しに加え、経常経費が歳出を圧迫し、剰余額が減少していることなどを背景に、平成２８年度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は赤字に転じ</a:t>
          </a:r>
          <a:r>
            <a:rPr kumimoji="1" lang="ja-JP" altLang="en-US" sz="1100">
              <a:solidFill>
                <a:schemeClr val="dk1"/>
              </a:solidFill>
              <a:effectLst/>
              <a:latin typeface="+mn-lt"/>
              <a:ea typeface="+mn-ea"/>
              <a:cs typeface="+mn-cs"/>
            </a:rPr>
            <a:t>、実質単年度収支は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さらなる事業の見直しを行い歳出削減に努める必要がある。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公営事業及び公営企業に赤字の会計はないものの、平成２９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6009009</v>
      </c>
      <c r="BO4" s="372"/>
      <c r="BP4" s="372"/>
      <c r="BQ4" s="372"/>
      <c r="BR4" s="372"/>
      <c r="BS4" s="372"/>
      <c r="BT4" s="372"/>
      <c r="BU4" s="373"/>
      <c r="BV4" s="371">
        <v>6024778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5.5</v>
      </c>
      <c r="CU4" s="378"/>
      <c r="CV4" s="378"/>
      <c r="CW4" s="378"/>
      <c r="CX4" s="378"/>
      <c r="CY4" s="378"/>
      <c r="CZ4" s="378"/>
      <c r="DA4" s="379"/>
      <c r="DB4" s="377">
        <v>6.9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5756281</v>
      </c>
      <c r="BO5" s="409"/>
      <c r="BP5" s="409"/>
      <c r="BQ5" s="409"/>
      <c r="BR5" s="409"/>
      <c r="BS5" s="409"/>
      <c r="BT5" s="409"/>
      <c r="BU5" s="410"/>
      <c r="BV5" s="408">
        <v>5753100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87.1</v>
      </c>
      <c r="CU5" s="406"/>
      <c r="CV5" s="406"/>
      <c r="CW5" s="406"/>
      <c r="CX5" s="406"/>
      <c r="CY5" s="406"/>
      <c r="CZ5" s="406"/>
      <c r="DA5" s="407"/>
      <c r="DB5" s="405">
        <v>88.5</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252728</v>
      </c>
      <c r="BO6" s="409"/>
      <c r="BP6" s="409"/>
      <c r="BQ6" s="409"/>
      <c r="BR6" s="409"/>
      <c r="BS6" s="409"/>
      <c r="BT6" s="409"/>
      <c r="BU6" s="410"/>
      <c r="BV6" s="408">
        <v>271678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90.7</v>
      </c>
      <c r="CU6" s="446"/>
      <c r="CV6" s="446"/>
      <c r="CW6" s="446"/>
      <c r="CX6" s="446"/>
      <c r="CY6" s="446"/>
      <c r="CZ6" s="446"/>
      <c r="DA6" s="447"/>
      <c r="DB6" s="445">
        <v>92.2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76928</v>
      </c>
      <c r="BO7" s="409"/>
      <c r="BP7" s="409"/>
      <c r="BQ7" s="409"/>
      <c r="BR7" s="409"/>
      <c r="BS7" s="409"/>
      <c r="BT7" s="409"/>
      <c r="BU7" s="410"/>
      <c r="BV7" s="408">
        <v>49523</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3172680</v>
      </c>
      <c r="CU7" s="409"/>
      <c r="CV7" s="409"/>
      <c r="CW7" s="409"/>
      <c r="CX7" s="409"/>
      <c r="CY7" s="409"/>
      <c r="CZ7" s="409"/>
      <c r="DA7" s="410"/>
      <c r="DB7" s="408">
        <v>3224692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175800</v>
      </c>
      <c r="BO8" s="409"/>
      <c r="BP8" s="409"/>
      <c r="BQ8" s="409"/>
      <c r="BR8" s="409"/>
      <c r="BS8" s="409"/>
      <c r="BT8" s="409"/>
      <c r="BU8" s="410"/>
      <c r="BV8" s="408">
        <v>222155</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0.22</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7187</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-46355</v>
      </c>
      <c r="BO9" s="409"/>
      <c r="BP9" s="409"/>
      <c r="BQ9" s="409"/>
      <c r="BR9" s="409"/>
      <c r="BS9" s="409"/>
      <c r="BT9" s="409"/>
      <c r="BU9" s="410"/>
      <c r="BV9" s="408">
        <v>-72319</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11.6</v>
      </c>
      <c r="CU9" s="406"/>
      <c r="CV9" s="406"/>
      <c r="CW9" s="406"/>
      <c r="CX9" s="406"/>
      <c r="CY9" s="406"/>
      <c r="CZ9" s="406"/>
      <c r="DA9" s="407"/>
      <c r="DB9" s="405">
        <v>11.6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114</v>
      </c>
      <c r="M10" s="438"/>
      <c r="N10" s="438"/>
      <c r="O10" s="438"/>
      <c r="P10" s="438"/>
      <c r="Q10" s="439"/>
      <c r="R10" s="459">
        <v>7877</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116</v>
      </c>
      <c r="AV10" s="441"/>
      <c r="AW10" s="441"/>
      <c r="AX10" s="441"/>
      <c r="AY10" s="442" t="s">
        <v>117</v>
      </c>
      <c r="AZ10" s="443"/>
      <c r="BA10" s="443"/>
      <c r="BB10" s="443"/>
      <c r="BC10" s="443"/>
      <c r="BD10" s="443"/>
      <c r="BE10" s="443"/>
      <c r="BF10" s="443"/>
      <c r="BG10" s="443"/>
      <c r="BH10" s="443"/>
      <c r="BI10" s="443"/>
      <c r="BJ10" s="443"/>
      <c r="BK10" s="443"/>
      <c r="BL10" s="443"/>
      <c r="BM10" s="444"/>
      <c r="BN10" s="408">
        <v>117369</v>
      </c>
      <c r="BO10" s="409"/>
      <c r="BP10" s="409"/>
      <c r="BQ10" s="409"/>
      <c r="BR10" s="409"/>
      <c r="BS10" s="409"/>
      <c r="BT10" s="409"/>
      <c r="BU10" s="410"/>
      <c r="BV10" s="408">
        <v>152337</v>
      </c>
      <c r="BW10" s="409"/>
      <c r="BX10" s="409"/>
      <c r="BY10" s="409"/>
      <c r="BZ10" s="409"/>
      <c r="CA10" s="409"/>
      <c r="CB10" s="409"/>
      <c r="CC10" s="410"/>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119</v>
      </c>
      <c r="M11" s="463"/>
      <c r="N11" s="463"/>
      <c r="O11" s="463"/>
      <c r="P11" s="463"/>
      <c r="Q11" s="464"/>
      <c r="R11" s="465" t="s">
        <v>120</v>
      </c>
      <c r="S11" s="466"/>
      <c r="T11" s="466"/>
      <c r="U11" s="466"/>
      <c r="V11" s="467"/>
      <c r="W11" s="396"/>
      <c r="X11" s="397"/>
      <c r="Y11" s="397"/>
      <c r="Z11" s="397"/>
      <c r="AA11" s="397"/>
      <c r="AB11" s="397"/>
      <c r="AC11" s="397"/>
      <c r="AD11" s="397"/>
      <c r="AE11" s="397"/>
      <c r="AF11" s="397"/>
      <c r="AG11" s="397"/>
      <c r="AH11" s="397"/>
      <c r="AI11" s="397"/>
      <c r="AJ11" s="397"/>
      <c r="AK11" s="397"/>
      <c r="AL11" s="400"/>
      <c r="AM11" s="437" t="s">
        <v>121</v>
      </c>
      <c r="AN11" s="438"/>
      <c r="AO11" s="438"/>
      <c r="AP11" s="438"/>
      <c r="AQ11" s="438"/>
      <c r="AR11" s="438"/>
      <c r="AS11" s="438"/>
      <c r="AT11" s="439"/>
      <c r="AU11" s="440" t="s">
        <v>122</v>
      </c>
      <c r="AV11" s="441"/>
      <c r="AW11" s="441"/>
      <c r="AX11" s="441"/>
      <c r="AY11" s="442" t="s">
        <v>123</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124</v>
      </c>
      <c r="CE11" s="412"/>
      <c r="CF11" s="412"/>
      <c r="CG11" s="412"/>
      <c r="CH11" s="412"/>
      <c r="CI11" s="412"/>
      <c r="CJ11" s="412"/>
      <c r="CK11" s="412"/>
      <c r="CL11" s="412"/>
      <c r="CM11" s="412"/>
      <c r="CN11" s="412"/>
      <c r="CO11" s="412"/>
      <c r="CP11" s="412"/>
      <c r="CQ11" s="412"/>
      <c r="CR11" s="412"/>
      <c r="CS11" s="413"/>
      <c r="CT11" s="448" t="s">
        <v>125</v>
      </c>
      <c r="CU11" s="449"/>
      <c r="CV11" s="449"/>
      <c r="CW11" s="449"/>
      <c r="CX11" s="449"/>
      <c r="CY11" s="449"/>
      <c r="CZ11" s="449"/>
      <c r="DA11" s="450"/>
      <c r="DB11" s="448" t="s">
        <v>126</v>
      </c>
      <c r="DC11" s="449"/>
      <c r="DD11" s="449"/>
      <c r="DE11" s="449"/>
      <c r="DF11" s="449"/>
      <c r="DG11" s="449"/>
      <c r="DH11" s="449"/>
      <c r="DI11" s="450"/>
      <c r="DJ11" s="165"/>
      <c r="DK11" s="165"/>
      <c r="DL11" s="165"/>
      <c r="DM11" s="165"/>
      <c r="DN11" s="165"/>
      <c r="DO11" s="165"/>
    </row>
    <row r="12" spans="1:119" ht="18.75" customHeight="1">
      <c r="A12" s="166"/>
      <c r="B12" s="468" t="s">
        <v>127</v>
      </c>
      <c r="C12" s="469"/>
      <c r="D12" s="469"/>
      <c r="E12" s="469"/>
      <c r="F12" s="469"/>
      <c r="G12" s="469"/>
      <c r="H12" s="469"/>
      <c r="I12" s="469"/>
      <c r="J12" s="469"/>
      <c r="K12" s="470"/>
      <c r="L12" s="477" t="s">
        <v>128</v>
      </c>
      <c r="M12" s="478"/>
      <c r="N12" s="478"/>
      <c r="O12" s="478"/>
      <c r="P12" s="478"/>
      <c r="Q12" s="479"/>
      <c r="R12" s="480">
        <v>7279</v>
      </c>
      <c r="S12" s="481"/>
      <c r="T12" s="481"/>
      <c r="U12" s="481"/>
      <c r="V12" s="482"/>
      <c r="W12" s="483" t="s">
        <v>1</v>
      </c>
      <c r="X12" s="441"/>
      <c r="Y12" s="441"/>
      <c r="Z12" s="441"/>
      <c r="AA12" s="441"/>
      <c r="AB12" s="484"/>
      <c r="AC12" s="440" t="s">
        <v>129</v>
      </c>
      <c r="AD12" s="441"/>
      <c r="AE12" s="441"/>
      <c r="AF12" s="441"/>
      <c r="AG12" s="484"/>
      <c r="AH12" s="440" t="s">
        <v>130</v>
      </c>
      <c r="AI12" s="441"/>
      <c r="AJ12" s="441"/>
      <c r="AK12" s="441"/>
      <c r="AL12" s="485"/>
      <c r="AM12" s="437" t="s">
        <v>131</v>
      </c>
      <c r="AN12" s="438"/>
      <c r="AO12" s="438"/>
      <c r="AP12" s="438"/>
      <c r="AQ12" s="438"/>
      <c r="AR12" s="438"/>
      <c r="AS12" s="438"/>
      <c r="AT12" s="439"/>
      <c r="AU12" s="440" t="s">
        <v>104</v>
      </c>
      <c r="AV12" s="441"/>
      <c r="AW12" s="441"/>
      <c r="AX12" s="441"/>
      <c r="AY12" s="442" t="s">
        <v>132</v>
      </c>
      <c r="AZ12" s="443"/>
      <c r="BA12" s="443"/>
      <c r="BB12" s="443"/>
      <c r="BC12" s="443"/>
      <c r="BD12" s="443"/>
      <c r="BE12" s="443"/>
      <c r="BF12" s="443"/>
      <c r="BG12" s="443"/>
      <c r="BH12" s="443"/>
      <c r="BI12" s="443"/>
      <c r="BJ12" s="443"/>
      <c r="BK12" s="443"/>
      <c r="BL12" s="443"/>
      <c r="BM12" s="444"/>
      <c r="BN12" s="408">
        <v>106748</v>
      </c>
      <c r="BO12" s="409"/>
      <c r="BP12" s="409"/>
      <c r="BQ12" s="409"/>
      <c r="BR12" s="409"/>
      <c r="BS12" s="409"/>
      <c r="BT12" s="409"/>
      <c r="BU12" s="410"/>
      <c r="BV12" s="408">
        <v>184977</v>
      </c>
      <c r="BW12" s="409"/>
      <c r="BX12" s="409"/>
      <c r="BY12" s="409"/>
      <c r="BZ12" s="409"/>
      <c r="CA12" s="409"/>
      <c r="CB12" s="409"/>
      <c r="CC12" s="410"/>
      <c r="CD12" s="411" t="s">
        <v>133</v>
      </c>
      <c r="CE12" s="412"/>
      <c r="CF12" s="412"/>
      <c r="CG12" s="412"/>
      <c r="CH12" s="412"/>
      <c r="CI12" s="412"/>
      <c r="CJ12" s="412"/>
      <c r="CK12" s="412"/>
      <c r="CL12" s="412"/>
      <c r="CM12" s="412"/>
      <c r="CN12" s="412"/>
      <c r="CO12" s="412"/>
      <c r="CP12" s="412"/>
      <c r="CQ12" s="412"/>
      <c r="CR12" s="412"/>
      <c r="CS12" s="413"/>
      <c r="CT12" s="448" t="s">
        <v>125</v>
      </c>
      <c r="CU12" s="449"/>
      <c r="CV12" s="449"/>
      <c r="CW12" s="449"/>
      <c r="CX12" s="449"/>
      <c r="CY12" s="449"/>
      <c r="CZ12" s="449"/>
      <c r="DA12" s="450"/>
      <c r="DB12" s="448" t="s">
        <v>125</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134</v>
      </c>
      <c r="N13" s="497"/>
      <c r="O13" s="497"/>
      <c r="P13" s="497"/>
      <c r="Q13" s="498"/>
      <c r="R13" s="489">
        <v>7209</v>
      </c>
      <c r="S13" s="490"/>
      <c r="T13" s="490"/>
      <c r="U13" s="490"/>
      <c r="V13" s="491"/>
      <c r="W13" s="424" t="s">
        <v>135</v>
      </c>
      <c r="X13" s="425"/>
      <c r="Y13" s="425"/>
      <c r="Z13" s="425"/>
      <c r="AA13" s="425"/>
      <c r="AB13" s="415"/>
      <c r="AC13" s="459">
        <v>715</v>
      </c>
      <c r="AD13" s="460"/>
      <c r="AE13" s="460"/>
      <c r="AF13" s="460"/>
      <c r="AG13" s="499"/>
      <c r="AH13" s="459">
        <v>730</v>
      </c>
      <c r="AI13" s="460"/>
      <c r="AJ13" s="460"/>
      <c r="AK13" s="460"/>
      <c r="AL13" s="461"/>
      <c r="AM13" s="437" t="s">
        <v>136</v>
      </c>
      <c r="AN13" s="438"/>
      <c r="AO13" s="438"/>
      <c r="AP13" s="438"/>
      <c r="AQ13" s="438"/>
      <c r="AR13" s="438"/>
      <c r="AS13" s="438"/>
      <c r="AT13" s="439"/>
      <c r="AU13" s="440" t="s">
        <v>122</v>
      </c>
      <c r="AV13" s="441"/>
      <c r="AW13" s="441"/>
      <c r="AX13" s="441"/>
      <c r="AY13" s="442" t="s">
        <v>137</v>
      </c>
      <c r="AZ13" s="443"/>
      <c r="BA13" s="443"/>
      <c r="BB13" s="443"/>
      <c r="BC13" s="443"/>
      <c r="BD13" s="443"/>
      <c r="BE13" s="443"/>
      <c r="BF13" s="443"/>
      <c r="BG13" s="443"/>
      <c r="BH13" s="443"/>
      <c r="BI13" s="443"/>
      <c r="BJ13" s="443"/>
      <c r="BK13" s="443"/>
      <c r="BL13" s="443"/>
      <c r="BM13" s="444"/>
      <c r="BN13" s="408">
        <v>-35734</v>
      </c>
      <c r="BO13" s="409"/>
      <c r="BP13" s="409"/>
      <c r="BQ13" s="409"/>
      <c r="BR13" s="409"/>
      <c r="BS13" s="409"/>
      <c r="BT13" s="409"/>
      <c r="BU13" s="410"/>
      <c r="BV13" s="408">
        <v>-104959</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10.4</v>
      </c>
      <c r="CU13" s="406"/>
      <c r="CV13" s="406"/>
      <c r="CW13" s="406"/>
      <c r="CX13" s="406"/>
      <c r="CY13" s="406"/>
      <c r="CZ13" s="406"/>
      <c r="DA13" s="407"/>
      <c r="DB13" s="405">
        <v>11.1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7420</v>
      </c>
      <c r="S14" s="490"/>
      <c r="T14" s="490"/>
      <c r="U14" s="490"/>
      <c r="V14" s="491"/>
      <c r="W14" s="398"/>
      <c r="X14" s="399"/>
      <c r="Y14" s="399"/>
      <c r="Z14" s="399"/>
      <c r="AA14" s="399"/>
      <c r="AB14" s="388"/>
      <c r="AC14" s="492">
        <v>18.2</v>
      </c>
      <c r="AD14" s="493"/>
      <c r="AE14" s="493"/>
      <c r="AF14" s="493"/>
      <c r="AG14" s="494"/>
      <c r="AH14" s="492">
        <v>18.399999999999999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36.700000000000003</v>
      </c>
      <c r="CU14" s="504"/>
      <c r="CV14" s="504"/>
      <c r="CW14" s="504"/>
      <c r="CX14" s="504"/>
      <c r="CY14" s="504"/>
      <c r="CZ14" s="504"/>
      <c r="DA14" s="505"/>
      <c r="DB14" s="503">
        <v>56.3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7361</v>
      </c>
      <c r="S15" s="490"/>
      <c r="T15" s="490"/>
      <c r="U15" s="490"/>
      <c r="V15" s="491"/>
      <c r="W15" s="424" t="s">
        <v>142</v>
      </c>
      <c r="X15" s="425"/>
      <c r="Y15" s="425"/>
      <c r="Z15" s="425"/>
      <c r="AA15" s="425"/>
      <c r="AB15" s="415"/>
      <c r="AC15" s="459">
        <v>614</v>
      </c>
      <c r="AD15" s="460"/>
      <c r="AE15" s="460"/>
      <c r="AF15" s="460"/>
      <c r="AG15" s="499"/>
      <c r="AH15" s="459">
        <v>696</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648624</v>
      </c>
      <c r="BO15" s="372"/>
      <c r="BP15" s="372"/>
      <c r="BQ15" s="372"/>
      <c r="BR15" s="372"/>
      <c r="BS15" s="372"/>
      <c r="BT15" s="372"/>
      <c r="BU15" s="373"/>
      <c r="BV15" s="371">
        <v>651549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15.7</v>
      </c>
      <c r="AD16" s="493"/>
      <c r="AE16" s="493"/>
      <c r="AF16" s="493"/>
      <c r="AG16" s="494"/>
      <c r="AH16" s="492">
        <v>17.5</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2888421</v>
      </c>
      <c r="BO16" s="409"/>
      <c r="BP16" s="409"/>
      <c r="BQ16" s="409"/>
      <c r="BR16" s="409"/>
      <c r="BS16" s="409"/>
      <c r="BT16" s="409"/>
      <c r="BU16" s="410"/>
      <c r="BV16" s="408">
        <v>2943735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2589</v>
      </c>
      <c r="AD17" s="460"/>
      <c r="AE17" s="460"/>
      <c r="AF17" s="460"/>
      <c r="AG17" s="499"/>
      <c r="AH17" s="459">
        <v>2549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805599</v>
      </c>
      <c r="BO17" s="409"/>
      <c r="BP17" s="409"/>
      <c r="BQ17" s="409"/>
      <c r="BR17" s="409"/>
      <c r="BS17" s="409"/>
      <c r="BT17" s="409"/>
      <c r="BU17" s="410"/>
      <c r="BV17" s="408">
        <v>806019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136.94</v>
      </c>
      <c r="M18" s="521"/>
      <c r="N18" s="521"/>
      <c r="O18" s="521"/>
      <c r="P18" s="521"/>
      <c r="Q18" s="521"/>
      <c r="R18" s="522"/>
      <c r="S18" s="522"/>
      <c r="T18" s="522"/>
      <c r="U18" s="522"/>
      <c r="V18" s="523"/>
      <c r="W18" s="426"/>
      <c r="X18" s="427"/>
      <c r="Y18" s="427"/>
      <c r="Z18" s="427"/>
      <c r="AA18" s="427"/>
      <c r="AB18" s="418"/>
      <c r="AC18" s="524">
        <v>66.099999999999994</v>
      </c>
      <c r="AD18" s="525"/>
      <c r="AE18" s="525"/>
      <c r="AF18" s="525"/>
      <c r="AG18" s="526"/>
      <c r="AH18" s="524">
        <v>64.099999999999994</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2815077</v>
      </c>
      <c r="BO18" s="409"/>
      <c r="BP18" s="409"/>
      <c r="BQ18" s="409"/>
      <c r="BR18" s="409"/>
      <c r="BS18" s="409"/>
      <c r="BT18" s="409"/>
      <c r="BU18" s="410"/>
      <c r="BV18" s="408">
        <v>2884354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52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3865753</v>
      </c>
      <c r="BO19" s="409"/>
      <c r="BP19" s="409"/>
      <c r="BQ19" s="409"/>
      <c r="BR19" s="409"/>
      <c r="BS19" s="409"/>
      <c r="BT19" s="409"/>
      <c r="BU19" s="410"/>
      <c r="BV19" s="408">
        <v>4126742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2805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5495817</v>
      </c>
      <c r="BO23" s="409"/>
      <c r="BP23" s="409"/>
      <c r="BQ23" s="409"/>
      <c r="BR23" s="409"/>
      <c r="BS23" s="409"/>
      <c r="BT23" s="409"/>
      <c r="BU23" s="410"/>
      <c r="BV23" s="408">
        <v>5208344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3920</v>
      </c>
      <c r="R24" s="460"/>
      <c r="S24" s="460"/>
      <c r="T24" s="460"/>
      <c r="U24" s="460"/>
      <c r="V24" s="499"/>
      <c r="W24" s="558"/>
      <c r="X24" s="546"/>
      <c r="Y24" s="547"/>
      <c r="Z24" s="458" t="s">
        <v>166</v>
      </c>
      <c r="AA24" s="438"/>
      <c r="AB24" s="438"/>
      <c r="AC24" s="438"/>
      <c r="AD24" s="438"/>
      <c r="AE24" s="438"/>
      <c r="AF24" s="438"/>
      <c r="AG24" s="439"/>
      <c r="AH24" s="459">
        <v>107</v>
      </c>
      <c r="AI24" s="460"/>
      <c r="AJ24" s="460"/>
      <c r="AK24" s="460"/>
      <c r="AL24" s="499"/>
      <c r="AM24" s="459">
        <v>321642</v>
      </c>
      <c r="AN24" s="460"/>
      <c r="AO24" s="460"/>
      <c r="AP24" s="460"/>
      <c r="AQ24" s="460"/>
      <c r="AR24" s="499"/>
      <c r="AS24" s="459">
        <v>3006</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5416884</v>
      </c>
      <c r="BO24" s="409"/>
      <c r="BP24" s="409"/>
      <c r="BQ24" s="409"/>
      <c r="BR24" s="409"/>
      <c r="BS24" s="409"/>
      <c r="BT24" s="409"/>
      <c r="BU24" s="410"/>
      <c r="BV24" s="408">
        <v>5128564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5820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125</v>
      </c>
      <c r="AN25" s="460"/>
      <c r="AO25" s="460"/>
      <c r="AP25" s="460"/>
      <c r="AQ25" s="460"/>
      <c r="AR25" s="499"/>
      <c r="AS25" s="459" t="s">
        <v>125</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716811</v>
      </c>
      <c r="BO25" s="372"/>
      <c r="BP25" s="372"/>
      <c r="BQ25" s="372"/>
      <c r="BR25" s="372"/>
      <c r="BS25" s="372"/>
      <c r="BT25" s="372"/>
      <c r="BU25" s="373"/>
      <c r="BV25" s="371">
        <v>829725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5350</v>
      </c>
      <c r="R26" s="460"/>
      <c r="S26" s="460"/>
      <c r="T26" s="460"/>
      <c r="U26" s="460"/>
      <c r="V26" s="499"/>
      <c r="W26" s="558"/>
      <c r="X26" s="546"/>
      <c r="Y26" s="547"/>
      <c r="Z26" s="458" t="s">
        <v>173</v>
      </c>
      <c r="AA26" s="568"/>
      <c r="AB26" s="568"/>
      <c r="AC26" s="568"/>
      <c r="AD26" s="568"/>
      <c r="AE26" s="568"/>
      <c r="AF26" s="568"/>
      <c r="AG26" s="569"/>
      <c r="AH26" s="459">
        <v>1</v>
      </c>
      <c r="AI26" s="460"/>
      <c r="AJ26" s="460"/>
      <c r="AK26" s="460"/>
      <c r="AL26" s="499"/>
      <c r="AM26" s="459" t="s">
        <v>174</v>
      </c>
      <c r="AN26" s="460"/>
      <c r="AO26" s="460"/>
      <c r="AP26" s="460"/>
      <c r="AQ26" s="460"/>
      <c r="AR26" s="499"/>
      <c r="AS26" s="459" t="s">
        <v>175</v>
      </c>
      <c r="AT26" s="460"/>
      <c r="AU26" s="460"/>
      <c r="AV26" s="460"/>
      <c r="AW26" s="460"/>
      <c r="AX26" s="461"/>
      <c r="AY26" s="411" t="s">
        <v>176</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125</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177</v>
      </c>
      <c r="F27" s="438"/>
      <c r="G27" s="438"/>
      <c r="H27" s="438"/>
      <c r="I27" s="438"/>
      <c r="J27" s="438"/>
      <c r="K27" s="439"/>
      <c r="L27" s="459">
        <v>1</v>
      </c>
      <c r="M27" s="460"/>
      <c r="N27" s="460"/>
      <c r="O27" s="460"/>
      <c r="P27" s="499"/>
      <c r="Q27" s="459">
        <v>2936</v>
      </c>
      <c r="R27" s="460"/>
      <c r="S27" s="460"/>
      <c r="T27" s="460"/>
      <c r="U27" s="460"/>
      <c r="V27" s="499"/>
      <c r="W27" s="558"/>
      <c r="X27" s="546"/>
      <c r="Y27" s="547"/>
      <c r="Z27" s="458" t="s">
        <v>178</v>
      </c>
      <c r="AA27" s="438"/>
      <c r="AB27" s="438"/>
      <c r="AC27" s="438"/>
      <c r="AD27" s="438"/>
      <c r="AE27" s="438"/>
      <c r="AF27" s="438"/>
      <c r="AG27" s="439"/>
      <c r="AH27" s="459" t="s">
        <v>126</v>
      </c>
      <c r="AI27" s="460"/>
      <c r="AJ27" s="460"/>
      <c r="AK27" s="460"/>
      <c r="AL27" s="499"/>
      <c r="AM27" s="459" t="s">
        <v>125</v>
      </c>
      <c r="AN27" s="460"/>
      <c r="AO27" s="460"/>
      <c r="AP27" s="460"/>
      <c r="AQ27" s="460"/>
      <c r="AR27" s="499"/>
      <c r="AS27" s="459" t="s">
        <v>125</v>
      </c>
      <c r="AT27" s="460"/>
      <c r="AU27" s="460"/>
      <c r="AV27" s="460"/>
      <c r="AW27" s="460"/>
      <c r="AX27" s="461"/>
      <c r="AY27" s="500" t="s">
        <v>179</v>
      </c>
      <c r="AZ27" s="501"/>
      <c r="BA27" s="501"/>
      <c r="BB27" s="501"/>
      <c r="BC27" s="501"/>
      <c r="BD27" s="501"/>
      <c r="BE27" s="501"/>
      <c r="BF27" s="501"/>
      <c r="BG27" s="501"/>
      <c r="BH27" s="501"/>
      <c r="BI27" s="501"/>
      <c r="BJ27" s="501"/>
      <c r="BK27" s="501"/>
      <c r="BL27" s="501"/>
      <c r="BM27" s="502"/>
      <c r="BN27" s="581" t="s">
        <v>125</v>
      </c>
      <c r="BO27" s="582"/>
      <c r="BP27" s="582"/>
      <c r="BQ27" s="582"/>
      <c r="BR27" s="582"/>
      <c r="BS27" s="582"/>
      <c r="BT27" s="582"/>
      <c r="BU27" s="583"/>
      <c r="BV27" s="581" t="s">
        <v>125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180</v>
      </c>
      <c r="F28" s="438"/>
      <c r="G28" s="438"/>
      <c r="H28" s="438"/>
      <c r="I28" s="438"/>
      <c r="J28" s="438"/>
      <c r="K28" s="439"/>
      <c r="L28" s="459">
        <v>1</v>
      </c>
      <c r="M28" s="460"/>
      <c r="N28" s="460"/>
      <c r="O28" s="460"/>
      <c r="P28" s="499"/>
      <c r="Q28" s="459">
        <v>2413</v>
      </c>
      <c r="R28" s="460"/>
      <c r="S28" s="460"/>
      <c r="T28" s="460"/>
      <c r="U28" s="460"/>
      <c r="V28" s="499"/>
      <c r="W28" s="558"/>
      <c r="X28" s="546"/>
      <c r="Y28" s="547"/>
      <c r="Z28" s="458" t="s">
        <v>181</v>
      </c>
      <c r="AA28" s="438"/>
      <c r="AB28" s="438"/>
      <c r="AC28" s="438"/>
      <c r="AD28" s="438"/>
      <c r="AE28" s="438"/>
      <c r="AF28" s="438"/>
      <c r="AG28" s="439"/>
      <c r="AH28" s="459" t="s">
        <v>170</v>
      </c>
      <c r="AI28" s="460"/>
      <c r="AJ28" s="460"/>
      <c r="AK28" s="460"/>
      <c r="AL28" s="499"/>
      <c r="AM28" s="459" t="s">
        <v>125</v>
      </c>
      <c r="AN28" s="460"/>
      <c r="AO28" s="460"/>
      <c r="AP28" s="460"/>
      <c r="AQ28" s="460"/>
      <c r="AR28" s="499"/>
      <c r="AS28" s="459" t="s">
        <v>125</v>
      </c>
      <c r="AT28" s="460"/>
      <c r="AU28" s="460"/>
      <c r="AV28" s="460"/>
      <c r="AW28" s="460"/>
      <c r="AX28" s="461"/>
      <c r="AY28" s="584" t="s">
        <v>182</v>
      </c>
      <c r="AZ28" s="585"/>
      <c r="BA28" s="585"/>
      <c r="BB28" s="586"/>
      <c r="BC28" s="368" t="s">
        <v>42</v>
      </c>
      <c r="BD28" s="369"/>
      <c r="BE28" s="369"/>
      <c r="BF28" s="369"/>
      <c r="BG28" s="369"/>
      <c r="BH28" s="369"/>
      <c r="BI28" s="369"/>
      <c r="BJ28" s="369"/>
      <c r="BK28" s="369"/>
      <c r="BL28" s="369"/>
      <c r="BM28" s="370"/>
      <c r="BN28" s="371">
        <v>528885</v>
      </c>
      <c r="BO28" s="372"/>
      <c r="BP28" s="372"/>
      <c r="BQ28" s="372"/>
      <c r="BR28" s="372"/>
      <c r="BS28" s="372"/>
      <c r="BT28" s="372"/>
      <c r="BU28" s="373"/>
      <c r="BV28" s="371">
        <v>518264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183</v>
      </c>
      <c r="F29" s="438"/>
      <c r="G29" s="438"/>
      <c r="H29" s="438"/>
      <c r="I29" s="438"/>
      <c r="J29" s="438"/>
      <c r="K29" s="439"/>
      <c r="L29" s="459">
        <v>10</v>
      </c>
      <c r="M29" s="460"/>
      <c r="N29" s="460"/>
      <c r="O29" s="460"/>
      <c r="P29" s="499"/>
      <c r="Q29" s="459">
        <v>2223</v>
      </c>
      <c r="R29" s="460"/>
      <c r="S29" s="460"/>
      <c r="T29" s="460"/>
      <c r="U29" s="460"/>
      <c r="V29" s="499"/>
      <c r="W29" s="559"/>
      <c r="X29" s="560"/>
      <c r="Y29" s="561"/>
      <c r="Z29" s="458" t="s">
        <v>184</v>
      </c>
      <c r="AA29" s="438"/>
      <c r="AB29" s="438"/>
      <c r="AC29" s="438"/>
      <c r="AD29" s="438"/>
      <c r="AE29" s="438"/>
      <c r="AF29" s="438"/>
      <c r="AG29" s="439"/>
      <c r="AH29" s="459">
        <v>107</v>
      </c>
      <c r="AI29" s="460"/>
      <c r="AJ29" s="460"/>
      <c r="AK29" s="460"/>
      <c r="AL29" s="499"/>
      <c r="AM29" s="459">
        <v>321642</v>
      </c>
      <c r="AN29" s="460"/>
      <c r="AO29" s="460"/>
      <c r="AP29" s="460"/>
      <c r="AQ29" s="460"/>
      <c r="AR29" s="499"/>
      <c r="AS29" s="459">
        <v>3006</v>
      </c>
      <c r="AT29" s="460"/>
      <c r="AU29" s="460"/>
      <c r="AV29" s="460"/>
      <c r="AW29" s="460"/>
      <c r="AX29" s="461"/>
      <c r="AY29" s="587"/>
      <c r="AZ29" s="588"/>
      <c r="BA29" s="588"/>
      <c r="BB29" s="589"/>
      <c r="BC29" s="442" t="s">
        <v>185</v>
      </c>
      <c r="BD29" s="443"/>
      <c r="BE29" s="443"/>
      <c r="BF29" s="443"/>
      <c r="BG29" s="443"/>
      <c r="BH29" s="443"/>
      <c r="BI29" s="443"/>
      <c r="BJ29" s="443"/>
      <c r="BK29" s="443"/>
      <c r="BL29" s="443"/>
      <c r="BM29" s="444"/>
      <c r="BN29" s="408">
        <v>84310</v>
      </c>
      <c r="BO29" s="409"/>
      <c r="BP29" s="409"/>
      <c r="BQ29" s="409"/>
      <c r="BR29" s="409"/>
      <c r="BS29" s="409"/>
      <c r="BT29" s="409"/>
      <c r="BU29" s="410"/>
      <c r="BV29" s="408">
        <v>84258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186</v>
      </c>
      <c r="X30" s="566"/>
      <c r="Y30" s="566"/>
      <c r="Z30" s="566"/>
      <c r="AA30" s="566"/>
      <c r="AB30" s="566"/>
      <c r="AC30" s="566"/>
      <c r="AD30" s="566"/>
      <c r="AE30" s="566"/>
      <c r="AF30" s="566"/>
      <c r="AG30" s="567"/>
      <c r="AH30" s="524">
        <v>93.6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418498</v>
      </c>
      <c r="BO30" s="582"/>
      <c r="BP30" s="582"/>
      <c r="BQ30" s="582"/>
      <c r="BR30" s="582"/>
      <c r="BS30" s="582"/>
      <c r="BT30" s="582"/>
      <c r="BU30" s="583"/>
      <c r="BV30" s="581">
        <v>295972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193</v>
      </c>
      <c r="D33" s="432"/>
      <c r="E33" s="397" t="s">
        <v>194</v>
      </c>
      <c r="F33" s="397"/>
      <c r="G33" s="397"/>
      <c r="H33" s="397"/>
      <c r="I33" s="397"/>
      <c r="J33" s="397"/>
      <c r="K33" s="397"/>
      <c r="L33" s="397"/>
      <c r="M33" s="397"/>
      <c r="N33" s="397"/>
      <c r="O33" s="397"/>
      <c r="P33" s="397"/>
      <c r="Q33" s="397"/>
      <c r="R33" s="397"/>
      <c r="S33" s="397"/>
      <c r="T33" s="195"/>
      <c r="U33" s="432" t="s">
        <v>195</v>
      </c>
      <c r="V33" s="432"/>
      <c r="W33" s="397" t="s">
        <v>194</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193</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上水道事業</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下水道事業（農業集落排水事業）</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一般財団法人学びやの里</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地方改善施設住宅新築資金等貸付金特別会計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下水道事業（個別排水処理事業）</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小国町外一ヶ町公立病院組合</v>
      </c>
      <c r="BZ35" s="595"/>
      <c r="CA35" s="595"/>
      <c r="CB35" s="595"/>
      <c r="CC35" s="595"/>
      <c r="CD35" s="595"/>
      <c r="CE35" s="595"/>
      <c r="CF35" s="595"/>
      <c r="CG35" s="595"/>
      <c r="CH35" s="595"/>
      <c r="CI35" s="595"/>
      <c r="CJ35" s="595"/>
      <c r="CK35" s="595"/>
      <c r="CL35" s="595"/>
      <c r="CM35" s="595"/>
      <c r="CN35" s="193"/>
      <c r="CO35" s="594">
        <f t="shared" ref="CO35:CO43" si="3">IF(CQ35="","",CO34+1)</f>
        <v>22</v>
      </c>
      <c r="CP35" s="594"/>
      <c r="CQ35" s="595" t="str">
        <f>IF('各会計、関係団体の財政状況及び健全化判断比率'!BS8="","",'各会計、関係団体の財政状況及び健全化判断比率'!BS8)</f>
        <v>株式会社エフエム小国</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坂本善三美術館特別会計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後期高齢者医療事業</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IF('各会計、関係団体の財政状況及び健全化判断比率'!B34="","",'各会計、関係団体の財政状況及び健全化判断比率'!B34)</f>
        <v>下水道事業（小規模集合排水処理事業）</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阿蘇広域行政事務組合 （一般会計）</v>
      </c>
      <c r="BZ36" s="595"/>
      <c r="CA36" s="595"/>
      <c r="CB36" s="595"/>
      <c r="CC36" s="595"/>
      <c r="CD36" s="595"/>
      <c r="CE36" s="595"/>
      <c r="CF36" s="595"/>
      <c r="CG36" s="595"/>
      <c r="CH36" s="595"/>
      <c r="CI36" s="595"/>
      <c r="CJ36" s="595"/>
      <c r="CK36" s="595"/>
      <c r="CL36" s="595"/>
      <c r="CM36" s="595"/>
      <c r="CN36" s="193"/>
      <c r="CO36" s="594">
        <f t="shared" si="3"/>
        <v>23</v>
      </c>
      <c r="CP36" s="594"/>
      <c r="CQ36" s="595" t="str">
        <f>IF('各会計、関係団体の財政状況及び健全化判断比率'!BS9="","",'各会計、関係団体の財政状況及び健全化判断比率'!BS9)</f>
        <v>株式会社ゆうステーションカンパニー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IF('各会計、関係団体の財政状況及び健全化判断比率'!B35="","",'各会計、関係団体の財政状況及び健全化判断比率'!B35)</f>
        <v>下水道事業（特定地域生活排水処理事業）</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阿蘇広域行政事務組合（湯の里荘特別会計）</v>
      </c>
      <c r="BZ37" s="595"/>
      <c r="CA37" s="595"/>
      <c r="CB37" s="595"/>
      <c r="CC37" s="595"/>
      <c r="CD37" s="595"/>
      <c r="CE37" s="595"/>
      <c r="CF37" s="595"/>
      <c r="CG37" s="595"/>
      <c r="CH37" s="595"/>
      <c r="CI37" s="595"/>
      <c r="CJ37" s="595"/>
      <c r="CK37" s="595"/>
      <c r="CL37" s="595"/>
      <c r="CM37" s="595"/>
      <c r="CN37" s="193"/>
      <c r="CO37" s="594">
        <f t="shared" si="3"/>
        <v>24</v>
      </c>
      <c r="CP37" s="594"/>
      <c r="CQ37" s="595" t="str">
        <f>IF('各会計、関係団体の財政状況及び健全化判断比率'!BS10="","",'各会計、関係団体の財政状況及び健全化判断比率'!BS10)</f>
        <v>ネイチャーエナジー小国株式会社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12</v>
      </c>
      <c r="BF38" s="594"/>
      <c r="BG38" s="595" t="str">
        <f>IF('各会計、関係団体の財政状況及び健全化判断比率'!B36="","",'各会計、関係団体の財政状況及び健全化判断比率'!B36)</f>
        <v>簡易水道事業</v>
      </c>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阿蘇広域行政事務組合（阿蘇ふるさと市町村圏特別会計）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阿蘇広域行政事務組合 （阿蘇みやま荘特別会計）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熊本県後期高齢者医療広域連合（一般会計）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熊本県後期高齢者医療広域連合（後期高齢者医療特別会計）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2NBd9qf2V5JCCg4tOSyFTJ/WbFCUevM+TQAJ2DNzPQGpv2ZELUERH/VtH0GMO6KDr2yc/Wy92VVXi2i9RxBRFw==" saltValue="wYyh3euqDYjEE+PYr4z1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6" t="s">
        <v>575</v>
      </c>
      <c r="D34" s="1186"/>
      <c r="E34" s="1187"/>
      <c r="F34" s="32">
        <v>19.64</v>
      </c>
      <c r="G34" s="33">
        <v>19.670000000000002</v>
      </c>
      <c r="H34" s="33">
        <v>18.73</v>
      </c>
      <c r="I34" s="33">
        <v>18.91</v>
      </c>
      <c r="J34" s="34">
        <v>18.47</v>
      </c>
      <c r="K34" s="22"/>
      <c r="L34" s="22"/>
      <c r="M34" s="22"/>
      <c r="N34" s="22"/>
      <c r="O34" s="22"/>
      <c r="P34" s="22"/>
    </row>
    <row r="35" spans="1:16" ht="39" customHeight="1">
      <c r="A35" s="22"/>
      <c r="B35" s="35"/>
      <c r="C35" s="1180" t="s">
        <v>576</v>
      </c>
      <c r="D35" s="1181"/>
      <c r="E35" s="1182"/>
      <c r="F35" s="36">
        <v>6.27</v>
      </c>
      <c r="G35" s="37">
        <v>4.28</v>
      </c>
      <c r="H35" s="37">
        <v>8.98</v>
      </c>
      <c r="I35" s="37">
        <v>6.88</v>
      </c>
      <c r="J35" s="38">
        <v>5.54</v>
      </c>
      <c r="K35" s="22"/>
      <c r="L35" s="22"/>
      <c r="M35" s="22"/>
      <c r="N35" s="22"/>
      <c r="O35" s="22"/>
      <c r="P35" s="22"/>
    </row>
    <row r="36" spans="1:16" ht="39" customHeight="1">
      <c r="A36" s="22"/>
      <c r="B36" s="35"/>
      <c r="C36" s="1180" t="s">
        <v>577</v>
      </c>
      <c r="D36" s="1181"/>
      <c r="E36" s="1182"/>
      <c r="F36" s="36">
        <v>1.1399999999999999</v>
      </c>
      <c r="G36" s="37">
        <v>0.51</v>
      </c>
      <c r="H36" s="37">
        <v>0.12</v>
      </c>
      <c r="I36" s="37">
        <v>1.41</v>
      </c>
      <c r="J36" s="38">
        <v>0.75</v>
      </c>
      <c r="K36" s="22"/>
      <c r="L36" s="22"/>
      <c r="M36" s="22"/>
      <c r="N36" s="22"/>
      <c r="O36" s="22"/>
      <c r="P36" s="22"/>
    </row>
    <row r="37" spans="1:16" ht="39" customHeight="1">
      <c r="A37" s="22"/>
      <c r="B37" s="35"/>
      <c r="C37" s="1180" t="s">
        <v>578</v>
      </c>
      <c r="D37" s="1181"/>
      <c r="E37" s="1182"/>
      <c r="F37" s="36">
        <v>0.55000000000000004</v>
      </c>
      <c r="G37" s="37">
        <v>0.59</v>
      </c>
      <c r="H37" s="37">
        <v>0.28000000000000003</v>
      </c>
      <c r="I37" s="37">
        <v>0.44</v>
      </c>
      <c r="J37" s="38">
        <v>0.43</v>
      </c>
      <c r="K37" s="22"/>
      <c r="L37" s="22"/>
      <c r="M37" s="22"/>
      <c r="N37" s="22"/>
      <c r="O37" s="22"/>
      <c r="P37" s="22"/>
    </row>
    <row r="38" spans="1:16" ht="39" customHeight="1">
      <c r="A38" s="22"/>
      <c r="B38" s="35"/>
      <c r="C38" s="1180" t="s">
        <v>579</v>
      </c>
      <c r="D38" s="1181"/>
      <c r="E38" s="1182"/>
      <c r="F38" s="36">
        <v>0.13</v>
      </c>
      <c r="G38" s="37">
        <v>0.14000000000000001</v>
      </c>
      <c r="H38" s="37">
        <v>0.09</v>
      </c>
      <c r="I38" s="37">
        <v>0.08</v>
      </c>
      <c r="J38" s="38">
        <v>0.05</v>
      </c>
      <c r="K38" s="22"/>
      <c r="L38" s="22"/>
      <c r="M38" s="22"/>
      <c r="N38" s="22"/>
      <c r="O38" s="22"/>
      <c r="P38" s="22"/>
    </row>
    <row r="39" spans="1:16" ht="39" customHeight="1">
      <c r="A39" s="22"/>
      <c r="B39" s="35"/>
      <c r="C39" s="1180" t="s">
        <v>580</v>
      </c>
      <c r="D39" s="1181"/>
      <c r="E39" s="1182"/>
      <c r="F39" s="36">
        <v>0.06</v>
      </c>
      <c r="G39" s="37">
        <v>0.1</v>
      </c>
      <c r="H39" s="37">
        <v>0.05</v>
      </c>
      <c r="I39" s="37">
        <v>0.03</v>
      </c>
      <c r="J39" s="38">
        <v>0.04</v>
      </c>
      <c r="K39" s="22"/>
      <c r="L39" s="22"/>
      <c r="M39" s="22"/>
      <c r="N39" s="22"/>
      <c r="O39" s="22"/>
      <c r="P39" s="22"/>
    </row>
    <row r="40" spans="1:16" ht="39" customHeight="1">
      <c r="A40" s="22"/>
      <c r="B40" s="35"/>
      <c r="C40" s="1180" t="s">
        <v>581</v>
      </c>
      <c r="D40" s="1181"/>
      <c r="E40" s="1182"/>
      <c r="F40" s="36">
        <v>0</v>
      </c>
      <c r="G40" s="37">
        <v>0</v>
      </c>
      <c r="H40" s="37">
        <v>0</v>
      </c>
      <c r="I40" s="37">
        <v>0</v>
      </c>
      <c r="J40" s="38">
        <v>0</v>
      </c>
      <c r="K40" s="22"/>
      <c r="L40" s="22"/>
      <c r="M40" s="22"/>
      <c r="N40" s="22"/>
      <c r="O40" s="22"/>
      <c r="P40" s="22"/>
    </row>
    <row r="41" spans="1:16" ht="39" customHeight="1">
      <c r="A41" s="22"/>
      <c r="B41" s="35"/>
      <c r="C41" s="1180" t="s">
        <v>582</v>
      </c>
      <c r="D41" s="1181"/>
      <c r="E41" s="1182"/>
      <c r="F41" s="36">
        <v>0</v>
      </c>
      <c r="G41" s="37">
        <v>0</v>
      </c>
      <c r="H41" s="37">
        <v>0</v>
      </c>
      <c r="I41" s="37">
        <v>0</v>
      </c>
      <c r="J41" s="38">
        <v>0</v>
      </c>
      <c r="K41" s="22"/>
      <c r="L41" s="22"/>
      <c r="M41" s="22"/>
      <c r="N41" s="22"/>
      <c r="O41" s="22"/>
      <c r="P41" s="22"/>
    </row>
    <row r="42" spans="1:16" ht="39" customHeight="1">
      <c r="A42" s="22"/>
      <c r="B42" s="39"/>
      <c r="C42" s="1180" t="s">
        <v>583</v>
      </c>
      <c r="D42" s="1181"/>
      <c r="E42" s="1182"/>
      <c r="F42" s="36" t="s">
        <v>523</v>
      </c>
      <c r="G42" s="37" t="s">
        <v>523</v>
      </c>
      <c r="H42" s="37" t="s">
        <v>523</v>
      </c>
      <c r="I42" s="37" t="s">
        <v>523</v>
      </c>
      <c r="J42" s="38" t="s">
        <v>523</v>
      </c>
      <c r="K42" s="22"/>
      <c r="L42" s="22"/>
      <c r="M42" s="22"/>
      <c r="N42" s="22"/>
      <c r="O42" s="22"/>
      <c r="P42" s="22"/>
    </row>
    <row r="43" spans="1:16" ht="39" customHeight="1" thickBot="1">
      <c r="A43" s="22"/>
      <c r="B43" s="40"/>
      <c r="C43" s="1183" t="s">
        <v>584</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6OSMpf60KDxI+mIJGMkXqSpj73skNFb7l4BsZlK8H39lLi39wZ/KN2VX7dlrxebS7yWb7CAFvPr1puyHonnxQ==" saltValue="GiaGSReL+4IrWfsyM++3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96" t="s">
        <v>11</v>
      </c>
      <c r="C45" s="1197"/>
      <c r="D45" s="58"/>
      <c r="E45" s="1202" t="s">
        <v>12</v>
      </c>
      <c r="F45" s="1202"/>
      <c r="G45" s="1202"/>
      <c r="H45" s="1202"/>
      <c r="I45" s="1202"/>
      <c r="J45" s="1203"/>
      <c r="K45" s="59">
        <v>517</v>
      </c>
      <c r="L45" s="60">
        <v>537</v>
      </c>
      <c r="M45" s="60">
        <v>480</v>
      </c>
      <c r="N45" s="60">
        <v>493</v>
      </c>
      <c r="O45" s="61">
        <v>458</v>
      </c>
      <c r="P45" s="48"/>
      <c r="Q45" s="48"/>
      <c r="R45" s="48"/>
      <c r="S45" s="48"/>
      <c r="T45" s="48"/>
      <c r="U45" s="48"/>
    </row>
    <row r="46" spans="1:21" ht="30.75" customHeight="1">
      <c r="A46" s="48"/>
      <c r="B46" s="1198"/>
      <c r="C46" s="1199"/>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c r="A47" s="48"/>
      <c r="B47" s="1198"/>
      <c r="C47" s="1199"/>
      <c r="D47" s="62"/>
      <c r="E47" s="1190" t="s">
        <v>14</v>
      </c>
      <c r="F47" s="1190"/>
      <c r="G47" s="1190"/>
      <c r="H47" s="1190"/>
      <c r="I47" s="1190"/>
      <c r="J47" s="1191"/>
      <c r="K47" s="63" t="s">
        <v>523</v>
      </c>
      <c r="L47" s="64" t="s">
        <v>523</v>
      </c>
      <c r="M47" s="64" t="s">
        <v>523</v>
      </c>
      <c r="N47" s="64" t="s">
        <v>523</v>
      </c>
      <c r="O47" s="65" t="s">
        <v>523</v>
      </c>
      <c r="P47" s="48"/>
      <c r="Q47" s="48"/>
      <c r="R47" s="48"/>
      <c r="S47" s="48"/>
      <c r="T47" s="48"/>
      <c r="U47" s="48"/>
    </row>
    <row r="48" spans="1:21" ht="30.75" customHeight="1">
      <c r="A48" s="48"/>
      <c r="B48" s="1198"/>
      <c r="C48" s="1199"/>
      <c r="D48" s="62"/>
      <c r="E48" s="1190" t="s">
        <v>15</v>
      </c>
      <c r="F48" s="1190"/>
      <c r="G48" s="1190"/>
      <c r="H48" s="1190"/>
      <c r="I48" s="1190"/>
      <c r="J48" s="1191"/>
      <c r="K48" s="63">
        <v>70</v>
      </c>
      <c r="L48" s="64">
        <v>68</v>
      </c>
      <c r="M48" s="64">
        <v>67</v>
      </c>
      <c r="N48" s="64">
        <v>79</v>
      </c>
      <c r="O48" s="65">
        <v>76</v>
      </c>
      <c r="P48" s="48"/>
      <c r="Q48" s="48"/>
      <c r="R48" s="48"/>
      <c r="S48" s="48"/>
      <c r="T48" s="48"/>
      <c r="U48" s="48"/>
    </row>
    <row r="49" spans="1:21" ht="30.75" customHeight="1">
      <c r="A49" s="48"/>
      <c r="B49" s="1198"/>
      <c r="C49" s="1199"/>
      <c r="D49" s="62"/>
      <c r="E49" s="1190" t="s">
        <v>16</v>
      </c>
      <c r="F49" s="1190"/>
      <c r="G49" s="1190"/>
      <c r="H49" s="1190"/>
      <c r="I49" s="1190"/>
      <c r="J49" s="1191"/>
      <c r="K49" s="63">
        <v>108</v>
      </c>
      <c r="L49" s="64">
        <v>99</v>
      </c>
      <c r="M49" s="64">
        <v>68</v>
      </c>
      <c r="N49" s="64">
        <v>79</v>
      </c>
      <c r="O49" s="65">
        <v>76</v>
      </c>
      <c r="P49" s="48"/>
      <c r="Q49" s="48"/>
      <c r="R49" s="48"/>
      <c r="S49" s="48"/>
      <c r="T49" s="48"/>
      <c r="U49" s="48"/>
    </row>
    <row r="50" spans="1:21" ht="30.75" customHeight="1">
      <c r="A50" s="48"/>
      <c r="B50" s="1198"/>
      <c r="C50" s="1199"/>
      <c r="D50" s="62"/>
      <c r="E50" s="1190" t="s">
        <v>17</v>
      </c>
      <c r="F50" s="1190"/>
      <c r="G50" s="1190"/>
      <c r="H50" s="1190"/>
      <c r="I50" s="1190"/>
      <c r="J50" s="1191"/>
      <c r="K50" s="63">
        <v>183</v>
      </c>
      <c r="L50" s="64">
        <v>183</v>
      </c>
      <c r="M50" s="64">
        <v>155</v>
      </c>
      <c r="N50" s="64">
        <v>155</v>
      </c>
      <c r="O50" s="65">
        <v>155</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531</v>
      </c>
      <c r="L52" s="64">
        <v>549</v>
      </c>
      <c r="M52" s="64">
        <v>511</v>
      </c>
      <c r="N52" s="64">
        <v>500</v>
      </c>
      <c r="O52" s="65">
        <v>471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347</v>
      </c>
      <c r="L53" s="69">
        <v>338</v>
      </c>
      <c r="M53" s="69">
        <v>259</v>
      </c>
      <c r="N53" s="69">
        <v>306</v>
      </c>
      <c r="O53" s="70">
        <v>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ks8dzs0E18opbFmUzx43o6meVCDfhzovgLt+GNnwIXTfcB9SDhE/cL4qcTnwp0dztrwyFyw87ex77Sodr/M8A==" saltValue="MLfErTXwotJoJnFU3B4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566</v>
      </c>
      <c r="J40" s="79" t="s">
        <v>567</v>
      </c>
      <c r="K40" s="79" t="s">
        <v>568</v>
      </c>
      <c r="L40" s="79" t="s">
        <v>569</v>
      </c>
      <c r="M40" s="80" t="s">
        <v>570</v>
      </c>
    </row>
    <row r="41" spans="2:13" ht="27.75" customHeight="1">
      <c r="B41" s="1204" t="s">
        <v>24</v>
      </c>
      <c r="C41" s="1205"/>
      <c r="D41" s="81"/>
      <c r="E41" s="1210" t="s">
        <v>25</v>
      </c>
      <c r="F41" s="1210"/>
      <c r="G41" s="1210"/>
      <c r="H41" s="1211"/>
      <c r="I41" s="82">
        <v>4317</v>
      </c>
      <c r="J41" s="83">
        <v>4637</v>
      </c>
      <c r="K41" s="83">
        <v>5159</v>
      </c>
      <c r="L41" s="83">
        <v>5208</v>
      </c>
      <c r="M41" s="84">
        <v>5496</v>
      </c>
    </row>
    <row r="42" spans="2:13" ht="27.75" customHeight="1">
      <c r="B42" s="1206"/>
      <c r="C42" s="1207"/>
      <c r="D42" s="85"/>
      <c r="E42" s="1212" t="s">
        <v>26</v>
      </c>
      <c r="F42" s="1212"/>
      <c r="G42" s="1212"/>
      <c r="H42" s="1213"/>
      <c r="I42" s="86">
        <v>829</v>
      </c>
      <c r="J42" s="87">
        <v>671</v>
      </c>
      <c r="K42" s="87">
        <v>535</v>
      </c>
      <c r="L42" s="87">
        <v>395</v>
      </c>
      <c r="M42" s="88">
        <v>251</v>
      </c>
    </row>
    <row r="43" spans="2:13" ht="27.75" customHeight="1">
      <c r="B43" s="1206"/>
      <c r="C43" s="1207"/>
      <c r="D43" s="85"/>
      <c r="E43" s="1212" t="s">
        <v>27</v>
      </c>
      <c r="F43" s="1212"/>
      <c r="G43" s="1212"/>
      <c r="H43" s="1213"/>
      <c r="I43" s="86">
        <v>1142</v>
      </c>
      <c r="J43" s="87">
        <v>1113</v>
      </c>
      <c r="K43" s="87">
        <v>1041</v>
      </c>
      <c r="L43" s="87">
        <v>1200</v>
      </c>
      <c r="M43" s="88">
        <v>1017</v>
      </c>
    </row>
    <row r="44" spans="2:13" ht="27.75" customHeight="1">
      <c r="B44" s="1206"/>
      <c r="C44" s="1207"/>
      <c r="D44" s="85"/>
      <c r="E44" s="1212" t="s">
        <v>28</v>
      </c>
      <c r="F44" s="1212"/>
      <c r="G44" s="1212"/>
      <c r="H44" s="1213"/>
      <c r="I44" s="86">
        <v>542</v>
      </c>
      <c r="J44" s="87">
        <v>578</v>
      </c>
      <c r="K44" s="87">
        <v>476</v>
      </c>
      <c r="L44" s="87">
        <v>380</v>
      </c>
      <c r="M44" s="88">
        <v>325</v>
      </c>
    </row>
    <row r="45" spans="2:13" ht="27.75" customHeight="1">
      <c r="B45" s="1206"/>
      <c r="C45" s="1207"/>
      <c r="D45" s="85"/>
      <c r="E45" s="1212" t="s">
        <v>29</v>
      </c>
      <c r="F45" s="1212"/>
      <c r="G45" s="1212"/>
      <c r="H45" s="1213"/>
      <c r="I45" s="86">
        <v>528</v>
      </c>
      <c r="J45" s="87">
        <v>393</v>
      </c>
      <c r="K45" s="87">
        <v>315</v>
      </c>
      <c r="L45" s="87">
        <v>205</v>
      </c>
      <c r="M45" s="88">
        <v>78</v>
      </c>
    </row>
    <row r="46" spans="2:13" ht="27.75" customHeight="1">
      <c r="B46" s="1206"/>
      <c r="C46" s="1207"/>
      <c r="D46" s="89"/>
      <c r="E46" s="1212" t="s">
        <v>30</v>
      </c>
      <c r="F46" s="1212"/>
      <c r="G46" s="1212"/>
      <c r="H46" s="1213"/>
      <c r="I46" s="86" t="s">
        <v>523</v>
      </c>
      <c r="J46" s="87" t="s">
        <v>523</v>
      </c>
      <c r="K46" s="87" t="s">
        <v>523</v>
      </c>
      <c r="L46" s="87" t="s">
        <v>523</v>
      </c>
      <c r="M46" s="88" t="s">
        <v>523</v>
      </c>
    </row>
    <row r="47" spans="2:13" ht="27.75" customHeight="1">
      <c r="B47" s="1206"/>
      <c r="C47" s="1207"/>
      <c r="D47" s="90"/>
      <c r="E47" s="1214" t="s">
        <v>31</v>
      </c>
      <c r="F47" s="1215"/>
      <c r="G47" s="1215"/>
      <c r="H47" s="1216"/>
      <c r="I47" s="86" t="s">
        <v>523</v>
      </c>
      <c r="J47" s="87" t="s">
        <v>523</v>
      </c>
      <c r="K47" s="87" t="s">
        <v>523</v>
      </c>
      <c r="L47" s="87" t="s">
        <v>523</v>
      </c>
      <c r="M47" s="88" t="s">
        <v>523</v>
      </c>
    </row>
    <row r="48" spans="2:13" ht="27.75" customHeight="1">
      <c r="B48" s="1206"/>
      <c r="C48" s="1207"/>
      <c r="D48" s="85"/>
      <c r="E48" s="1212" t="s">
        <v>32</v>
      </c>
      <c r="F48" s="1212"/>
      <c r="G48" s="1212"/>
      <c r="H48" s="1213"/>
      <c r="I48" s="86" t="s">
        <v>523</v>
      </c>
      <c r="J48" s="87" t="s">
        <v>523</v>
      </c>
      <c r="K48" s="87" t="s">
        <v>523</v>
      </c>
      <c r="L48" s="87" t="s">
        <v>523</v>
      </c>
      <c r="M48" s="88" t="s">
        <v>523</v>
      </c>
    </row>
    <row r="49" spans="2:13" ht="27.75" customHeight="1">
      <c r="B49" s="1208"/>
      <c r="C49" s="1209"/>
      <c r="D49" s="85"/>
      <c r="E49" s="1212" t="s">
        <v>33</v>
      </c>
      <c r="F49" s="1212"/>
      <c r="G49" s="1212"/>
      <c r="H49" s="1213"/>
      <c r="I49" s="86" t="s">
        <v>523</v>
      </c>
      <c r="J49" s="87" t="s">
        <v>523</v>
      </c>
      <c r="K49" s="87" t="s">
        <v>523</v>
      </c>
      <c r="L49" s="87" t="s">
        <v>523</v>
      </c>
      <c r="M49" s="88" t="s">
        <v>523</v>
      </c>
    </row>
    <row r="50" spans="2:13" ht="27.75" customHeight="1">
      <c r="B50" s="1217" t="s">
        <v>34</v>
      </c>
      <c r="C50" s="1218"/>
      <c r="D50" s="91"/>
      <c r="E50" s="1212" t="s">
        <v>35</v>
      </c>
      <c r="F50" s="1212"/>
      <c r="G50" s="1212"/>
      <c r="H50" s="1213"/>
      <c r="I50" s="86">
        <v>1327</v>
      </c>
      <c r="J50" s="87">
        <v>1053</v>
      </c>
      <c r="K50" s="87">
        <v>994</v>
      </c>
      <c r="L50" s="87">
        <v>907</v>
      </c>
      <c r="M50" s="88">
        <v>1040</v>
      </c>
    </row>
    <row r="51" spans="2:13" ht="27.75" customHeight="1">
      <c r="B51" s="1206"/>
      <c r="C51" s="1207"/>
      <c r="D51" s="85"/>
      <c r="E51" s="1212" t="s">
        <v>36</v>
      </c>
      <c r="F51" s="1212"/>
      <c r="G51" s="1212"/>
      <c r="H51" s="1213"/>
      <c r="I51" s="86">
        <v>77</v>
      </c>
      <c r="J51" s="87">
        <v>77</v>
      </c>
      <c r="K51" s="87">
        <v>185</v>
      </c>
      <c r="L51" s="87">
        <v>255</v>
      </c>
      <c r="M51" s="88">
        <v>246</v>
      </c>
    </row>
    <row r="52" spans="2:13" ht="27.75" customHeight="1">
      <c r="B52" s="1208"/>
      <c r="C52" s="1209"/>
      <c r="D52" s="85"/>
      <c r="E52" s="1212" t="s">
        <v>37</v>
      </c>
      <c r="F52" s="1212"/>
      <c r="G52" s="1212"/>
      <c r="H52" s="1213"/>
      <c r="I52" s="86">
        <v>4438</v>
      </c>
      <c r="J52" s="87">
        <v>4353</v>
      </c>
      <c r="K52" s="87">
        <v>4769</v>
      </c>
      <c r="L52" s="87">
        <v>4684</v>
      </c>
      <c r="M52" s="88">
        <v>4883</v>
      </c>
    </row>
    <row r="53" spans="2:13" ht="27.75" customHeight="1" thickBot="1">
      <c r="B53" s="1219" t="s">
        <v>38</v>
      </c>
      <c r="C53" s="1220"/>
      <c r="D53" s="92"/>
      <c r="E53" s="1221" t="s">
        <v>39</v>
      </c>
      <c r="F53" s="1221"/>
      <c r="G53" s="1221"/>
      <c r="H53" s="1222"/>
      <c r="I53" s="93">
        <v>1517</v>
      </c>
      <c r="J53" s="94">
        <v>1908</v>
      </c>
      <c r="K53" s="94">
        <v>1577</v>
      </c>
      <c r="L53" s="94">
        <v>1543</v>
      </c>
      <c r="M53" s="95">
        <v>997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2JmeLmzEqxmgOPZrgKhI9oqGvijFjyaDVUbZSPF9Q70m8FgGHdvdxk53K/LNQbjVUwKT/9gbtkmakbwWxWCig==" saltValue="KhVl7FmQ+OIGGyirvck1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568</v>
      </c>
      <c r="G54" s="104" t="s">
        <v>569</v>
      </c>
      <c r="H54" s="105" t="s">
        <v>570</v>
      </c>
    </row>
    <row r="55" spans="2:8" ht="52.5" customHeight="1">
      <c r="B55" s="106"/>
      <c r="C55" s="1231" t="s">
        <v>42</v>
      </c>
      <c r="D55" s="1231"/>
      <c r="E55" s="1232"/>
      <c r="F55" s="107">
        <v>551</v>
      </c>
      <c r="G55" s="107">
        <v>518</v>
      </c>
      <c r="H55" s="108">
        <v>529</v>
      </c>
    </row>
    <row r="56" spans="2:8" ht="52.5" customHeight="1">
      <c r="B56" s="109"/>
      <c r="C56" s="1233" t="s">
        <v>43</v>
      </c>
      <c r="D56" s="1233"/>
      <c r="E56" s="1234"/>
      <c r="F56" s="110">
        <v>84</v>
      </c>
      <c r="G56" s="110">
        <v>84</v>
      </c>
      <c r="H56" s="111">
        <v>84</v>
      </c>
    </row>
    <row r="57" spans="2:8" ht="53.25" customHeight="1">
      <c r="B57" s="109"/>
      <c r="C57" s="1235" t="s">
        <v>44</v>
      </c>
      <c r="D57" s="1235"/>
      <c r="E57" s="1236"/>
      <c r="F57" s="112">
        <v>337</v>
      </c>
      <c r="G57" s="112">
        <v>296</v>
      </c>
      <c r="H57" s="113">
        <v>418</v>
      </c>
    </row>
    <row r="58" spans="2:8" ht="45.75" customHeight="1">
      <c r="B58" s="114"/>
      <c r="C58" s="1223" t="s">
        <v>600</v>
      </c>
      <c r="D58" s="1224"/>
      <c r="E58" s="1225"/>
      <c r="F58" s="115">
        <v>41</v>
      </c>
      <c r="G58" s="115">
        <v>41</v>
      </c>
      <c r="H58" s="116">
        <v>163</v>
      </c>
    </row>
    <row r="59" spans="2:8" ht="45.75" customHeight="1">
      <c r="B59" s="114"/>
      <c r="C59" s="1223" t="s">
        <v>601</v>
      </c>
      <c r="D59" s="1224"/>
      <c r="E59" s="1225"/>
      <c r="F59" s="115">
        <v>101</v>
      </c>
      <c r="G59" s="115">
        <v>93</v>
      </c>
      <c r="H59" s="116">
        <v>87</v>
      </c>
    </row>
    <row r="60" spans="2:8" ht="45.75" customHeight="1">
      <c r="B60" s="114"/>
      <c r="C60" s="1223" t="s">
        <v>602</v>
      </c>
      <c r="D60" s="1224"/>
      <c r="E60" s="1225"/>
      <c r="F60" s="115">
        <v>30</v>
      </c>
      <c r="G60" s="115">
        <v>30</v>
      </c>
      <c r="H60" s="116">
        <v>54</v>
      </c>
    </row>
    <row r="61" spans="2:8" ht="45.75" customHeight="1">
      <c r="B61" s="114"/>
      <c r="C61" s="1223" t="s">
        <v>603</v>
      </c>
      <c r="D61" s="1224"/>
      <c r="E61" s="1225"/>
      <c r="F61" s="115">
        <v>53</v>
      </c>
      <c r="G61" s="115">
        <v>53</v>
      </c>
      <c r="H61" s="116">
        <v>53</v>
      </c>
    </row>
    <row r="62" spans="2:8" ht="45.75" customHeight="1" thickBot="1">
      <c r="B62" s="117"/>
      <c r="C62" s="1226" t="s">
        <v>604</v>
      </c>
      <c r="D62" s="1227"/>
      <c r="E62" s="1228"/>
      <c r="F62" s="118">
        <v>21</v>
      </c>
      <c r="G62" s="118">
        <v>23</v>
      </c>
      <c r="H62" s="119">
        <v>25</v>
      </c>
    </row>
    <row r="63" spans="2:8" ht="52.5" customHeight="1" thickBot="1">
      <c r="B63" s="120"/>
      <c r="C63" s="1229" t="s">
        <v>45</v>
      </c>
      <c r="D63" s="1229"/>
      <c r="E63" s="1230"/>
      <c r="F63" s="121">
        <v>972</v>
      </c>
      <c r="G63" s="121">
        <v>898</v>
      </c>
      <c r="H63" s="122">
        <v>1032</v>
      </c>
    </row>
    <row r="64" spans="2:8" ht="15" customHeight="1"/>
    <row r="65" ht="0" hidden="1" customHeight="1"/>
    <row r="66" ht="0" hidden="1" customHeight="1"/>
  </sheetData>
  <sheetProtection algorithmName="SHA-512" hashValue="I/8HQSW+acPCpJyhCX2zO/Gq8vsi1CGnYjMmesnnmsApK0KDRyZaBG3h/2C1nB+M0uDq4xGy46TtAo74uQvhNA==" saltValue="7Bp9hZTEf/sTmkPQ4gW8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563</v>
      </c>
      <c r="G2" s="136"/>
      <c r="H2" s="137"/>
    </row>
    <row r="3" spans="1:8">
      <c r="A3" s="133" t="s">
        <v>556</v>
      </c>
      <c r="B3" s="138"/>
      <c r="C3" s="139"/>
      <c r="D3" s="140">
        <v>95420</v>
      </c>
      <c r="E3" s="141"/>
      <c r="F3" s="142">
        <v>119674</v>
      </c>
      <c r="G3" s="143"/>
      <c r="H3" s="144"/>
    </row>
    <row r="4" spans="1:8">
      <c r="A4" s="145"/>
      <c r="B4" s="146"/>
      <c r="C4" s="147"/>
      <c r="D4" s="148">
        <v>64343</v>
      </c>
      <c r="E4" s="149"/>
      <c r="F4" s="150">
        <v>57803</v>
      </c>
      <c r="G4" s="151"/>
      <c r="H4" s="152"/>
    </row>
    <row r="5" spans="1:8">
      <c r="A5" s="133" t="s">
        <v>558</v>
      </c>
      <c r="B5" s="138"/>
      <c r="C5" s="139"/>
      <c r="D5" s="140">
        <v>177908</v>
      </c>
      <c r="E5" s="141"/>
      <c r="F5" s="142">
        <v>119685</v>
      </c>
      <c r="G5" s="143"/>
      <c r="H5" s="144"/>
    </row>
    <row r="6" spans="1:8">
      <c r="A6" s="145"/>
      <c r="B6" s="146"/>
      <c r="C6" s="147"/>
      <c r="D6" s="148">
        <v>132380</v>
      </c>
      <c r="E6" s="149"/>
      <c r="F6" s="150">
        <v>68464</v>
      </c>
      <c r="G6" s="151"/>
      <c r="H6" s="152"/>
    </row>
    <row r="7" spans="1:8">
      <c r="A7" s="133" t="s">
        <v>559</v>
      </c>
      <c r="B7" s="138"/>
      <c r="C7" s="139"/>
      <c r="D7" s="140">
        <v>180636</v>
      </c>
      <c r="E7" s="141"/>
      <c r="F7" s="142">
        <v>109920</v>
      </c>
      <c r="G7" s="143"/>
      <c r="H7" s="144"/>
    </row>
    <row r="8" spans="1:8">
      <c r="A8" s="145"/>
      <c r="B8" s="146"/>
      <c r="C8" s="147"/>
      <c r="D8" s="148">
        <v>74576</v>
      </c>
      <c r="E8" s="149"/>
      <c r="F8" s="150">
        <v>62739</v>
      </c>
      <c r="G8" s="151"/>
      <c r="H8" s="152"/>
    </row>
    <row r="9" spans="1:8">
      <c r="A9" s="133" t="s">
        <v>560</v>
      </c>
      <c r="B9" s="138"/>
      <c r="C9" s="139"/>
      <c r="D9" s="140">
        <v>79633</v>
      </c>
      <c r="E9" s="141"/>
      <c r="F9" s="142">
        <v>119882</v>
      </c>
      <c r="G9" s="143"/>
      <c r="H9" s="144"/>
    </row>
    <row r="10" spans="1:8">
      <c r="A10" s="145"/>
      <c r="B10" s="146"/>
      <c r="C10" s="147"/>
      <c r="D10" s="148">
        <v>51029</v>
      </c>
      <c r="E10" s="149"/>
      <c r="F10" s="150">
        <v>66481</v>
      </c>
      <c r="G10" s="151"/>
      <c r="H10" s="152"/>
    </row>
    <row r="11" spans="1:8">
      <c r="A11" s="133" t="s">
        <v>561</v>
      </c>
      <c r="B11" s="138"/>
      <c r="C11" s="139"/>
      <c r="D11" s="140">
        <v>65728</v>
      </c>
      <c r="E11" s="141"/>
      <c r="F11" s="142">
        <v>116162</v>
      </c>
      <c r="G11" s="143"/>
      <c r="H11" s="144"/>
    </row>
    <row r="12" spans="1:8">
      <c r="A12" s="145"/>
      <c r="B12" s="146"/>
      <c r="C12" s="153"/>
      <c r="D12" s="148">
        <v>45726</v>
      </c>
      <c r="E12" s="149"/>
      <c r="F12" s="150">
        <v>61562</v>
      </c>
      <c r="G12" s="151"/>
      <c r="H12" s="152"/>
    </row>
    <row r="13" spans="1:8">
      <c r="A13" s="133"/>
      <c r="B13" s="138"/>
      <c r="C13" s="154"/>
      <c r="D13" s="155">
        <v>119865</v>
      </c>
      <c r="E13" s="156"/>
      <c r="F13" s="157">
        <v>117065</v>
      </c>
      <c r="G13" s="158"/>
      <c r="H13" s="144"/>
    </row>
    <row r="14" spans="1:8">
      <c r="A14" s="145"/>
      <c r="B14" s="146"/>
      <c r="C14" s="147"/>
      <c r="D14" s="148">
        <v>73611</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6.28</v>
      </c>
      <c r="C19" s="159">
        <f>ROUND(VALUE(SUBSTITUTE(実質収支比率等に係る経年分析!G$48,"▲","-")),2)</f>
        <v>4.29</v>
      </c>
      <c r="D19" s="159">
        <f>ROUND(VALUE(SUBSTITUTE(実質収支比率等に係る経年分析!H$48,"▲","-")),2)</f>
        <v>8.98</v>
      </c>
      <c r="E19" s="159">
        <f>ROUND(VALUE(SUBSTITUTE(実質収支比率等に係る経年分析!I$48,"▲","-")),2)</f>
        <v>6.89</v>
      </c>
      <c r="F19" s="159">
        <f>ROUND(VALUE(SUBSTITUTE(実質収支比率等に係る経年分析!J$48,"▲","-")),2)</f>
        <v>5.54</v>
      </c>
    </row>
    <row r="20" spans="1:11">
      <c r="A20" s="159" t="s">
        <v>49</v>
      </c>
      <c r="B20" s="159">
        <f>ROUND(VALUE(SUBSTITUTE(実質収支比率等に係る経年分析!F$47,"▲","-")),2)</f>
        <v>21.81</v>
      </c>
      <c r="C20" s="159">
        <f>ROUND(VALUE(SUBSTITUTE(実質収支比率等に係る経年分析!G$47,"▲","-")),2)</f>
        <v>19</v>
      </c>
      <c r="D20" s="159">
        <f>ROUND(VALUE(SUBSTITUTE(実質収支比率等に係る経年分析!H$47,"▲","-")),2)</f>
        <v>16.809999999999999</v>
      </c>
      <c r="E20" s="159">
        <f>ROUND(VALUE(SUBSTITUTE(実質収支比率等に係る経年分析!I$47,"▲","-")),2)</f>
        <v>16.07</v>
      </c>
      <c r="F20" s="159">
        <f>ROUND(VALUE(SUBSTITUTE(実質収支比率等に係る経年分析!J$47,"▲","-")),2)</f>
        <v>16.670000000000002</v>
      </c>
    </row>
    <row r="21" spans="1:11">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-5.09</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-3.25</v>
      </c>
      <c r="F21" s="159">
        <f>IF(ISNUMBER(VALUE(SUBSTITUTE(実質収支比率等に係る経年分析!J$49,"▲","-"))),ROUND(VALUE(SUBSTITUTE(実質収支比率等に係る経年分析!J$49,"▲","-")),2),NA())</f>
        <v>-1.1299999999999999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地方改善施設住宅新築資金等貸付金特別会計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下水道事業（農業集落排水事業）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後期高齢者医療事業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0.43</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5.54</v>
      </c>
    </row>
    <row r="36" spans="1:16">
      <c r="A36" s="160" t="str">
        <f>IF(連結実質赤字比率に係る赤字・黒字の構成分析!C$34="",NA(),連結実質赤字比率に係る赤字・黒字の構成分析!C$34)</f>
        <v>上水道事業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19.670000000000002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18.47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531</v>
      </c>
      <c r="E42" s="161"/>
      <c r="F42" s="161"/>
      <c r="G42" s="161">
        <f>'実質公債費比率（分子）の構造'!L$52</f>
        <v>549</v>
      </c>
      <c r="H42" s="161"/>
      <c r="I42" s="161"/>
      <c r="J42" s="161">
        <f>'実質公債費比率（分子）の構造'!M$52</f>
        <v>511</v>
      </c>
      <c r="K42" s="161"/>
      <c r="L42" s="161"/>
      <c r="M42" s="161">
        <f>'実質公債費比率（分子）の構造'!N$52</f>
        <v>500</v>
      </c>
      <c r="N42" s="161"/>
      <c r="O42" s="161"/>
      <c r="P42" s="161">
        <f>'実質公債費比率（分子）の構造'!O$52</f>
        <v>471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183</v>
      </c>
      <c r="C44" s="161"/>
      <c r="D44" s="161"/>
      <c r="E44" s="161">
        <f>'実質公債費比率（分子）の構造'!L$50</f>
        <v>183</v>
      </c>
      <c r="F44" s="161"/>
      <c r="G44" s="161"/>
      <c r="H44" s="161">
        <f>'実質公債費比率（分子）の構造'!M$50</f>
        <v>155</v>
      </c>
      <c r="I44" s="161"/>
      <c r="J44" s="161"/>
      <c r="K44" s="161">
        <f>'実質公債費比率（分子）の構造'!N$50</f>
        <v>155</v>
      </c>
      <c r="L44" s="161"/>
      <c r="M44" s="161"/>
      <c r="N44" s="161">
        <f>'実質公債費比率（分子）の構造'!O$50</f>
        <v>155</v>
      </c>
      <c r="O44" s="161"/>
      <c r="P44" s="161"/>
    </row>
    <row r="45" spans="1:16">
      <c r="A45" s="161" t="s">
        <v>60</v>
      </c>
      <c r="B45" s="161">
        <f>'実質公債費比率（分子）の構造'!K$49</f>
        <v>108</v>
      </c>
      <c r="C45" s="161"/>
      <c r="D45" s="161"/>
      <c r="E45" s="161">
        <f>'実質公債費比率（分子）の構造'!L$49</f>
        <v>99</v>
      </c>
      <c r="F45" s="161"/>
      <c r="G45" s="161"/>
      <c r="H45" s="161">
        <f>'実質公債費比率（分子）の構造'!M$49</f>
        <v>68</v>
      </c>
      <c r="I45" s="161"/>
      <c r="J45" s="161"/>
      <c r="K45" s="161">
        <f>'実質公債費比率（分子）の構造'!N$49</f>
        <v>79</v>
      </c>
      <c r="L45" s="161"/>
      <c r="M45" s="161"/>
      <c r="N45" s="161">
        <f>'実質公債費比率（分子）の構造'!O$49</f>
        <v>76</v>
      </c>
      <c r="O45" s="161"/>
      <c r="P45" s="161"/>
    </row>
    <row r="46" spans="1:16">
      <c r="A46" s="161" t="s">
        <v>61</v>
      </c>
      <c r="B46" s="161">
        <f>'実質公債費比率（分子）の構造'!K$48</f>
        <v>70</v>
      </c>
      <c r="C46" s="161"/>
      <c r="D46" s="161"/>
      <c r="E46" s="161">
        <f>'実質公債費比率（分子）の構造'!L$48</f>
        <v>68</v>
      </c>
      <c r="F46" s="161"/>
      <c r="G46" s="161"/>
      <c r="H46" s="161">
        <f>'実質公債費比率（分子）の構造'!M$48</f>
        <v>67</v>
      </c>
      <c r="I46" s="161"/>
      <c r="J46" s="161"/>
      <c r="K46" s="161">
        <f>'実質公債費比率（分子）の構造'!N$48</f>
        <v>79</v>
      </c>
      <c r="L46" s="161"/>
      <c r="M46" s="161"/>
      <c r="N46" s="161">
        <f>'実質公債費比率（分子）の構造'!O$48</f>
        <v>76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517</v>
      </c>
      <c r="C49" s="161"/>
      <c r="D49" s="161"/>
      <c r="E49" s="161">
        <f>'実質公債費比率（分子）の構造'!L$45</f>
        <v>537</v>
      </c>
      <c r="F49" s="161"/>
      <c r="G49" s="161"/>
      <c r="H49" s="161">
        <f>'実質公債費比率（分子）の構造'!M$45</f>
        <v>480</v>
      </c>
      <c r="I49" s="161"/>
      <c r="J49" s="161"/>
      <c r="K49" s="161">
        <f>'実質公債費比率（分子）の構造'!N$45</f>
        <v>493</v>
      </c>
      <c r="L49" s="161"/>
      <c r="M49" s="161"/>
      <c r="N49" s="161">
        <f>'実質公債費比率（分子）の構造'!O$45</f>
        <v>458</v>
      </c>
      <c r="O49" s="161"/>
      <c r="P49" s="161"/>
    </row>
    <row r="50" spans="1:16">
      <c r="A50" s="161" t="s">
        <v>65</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338</v>
      </c>
      <c r="G50" s="161" t="e">
        <f>NA()</f>
        <v>#N/A</v>
      </c>
      <c r="H50" s="161" t="e">
        <f>NA()</f>
        <v>#N/A</v>
      </c>
      <c r="I50" s="161">
        <f>IF(ISNUMBER('実質公債費比率（分子）の構造'!M$53),'実質公債費比率（分子）の構造'!M$53,NA())</f>
        <v>259</v>
      </c>
      <c r="J50" s="161" t="e">
        <f>NA()</f>
        <v>#N/A</v>
      </c>
      <c r="K50" s="161" t="e">
        <f>NA()</f>
        <v>#N/A</v>
      </c>
      <c r="L50" s="161">
        <f>IF(ISNUMBER('実質公債費比率（分子）の構造'!N$53),'実質公債費比率（分子）の構造'!N$53,NA())</f>
        <v>306</v>
      </c>
      <c r="M50" s="161" t="e">
        <f>NA()</f>
        <v>#N/A</v>
      </c>
      <c r="N50" s="161" t="e">
        <f>NA()</f>
        <v>#N/A</v>
      </c>
      <c r="O50" s="161">
        <f>IF(ISNUMBER('実質公債費比率（分子）の構造'!O$53),'実質公債費比率（分子）の構造'!O$53,NA())</f>
        <v>294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4438</v>
      </c>
      <c r="E56" s="160"/>
      <c r="F56" s="160"/>
      <c r="G56" s="160">
        <f>'将来負担比率（分子）の構造'!J$52</f>
        <v>4353</v>
      </c>
      <c r="H56" s="160"/>
      <c r="I56" s="160"/>
      <c r="J56" s="160">
        <f>'将来負担比率（分子）の構造'!K$52</f>
        <v>4769</v>
      </c>
      <c r="K56" s="160"/>
      <c r="L56" s="160"/>
      <c r="M56" s="160">
        <f>'将来負担比率（分子）の構造'!L$52</f>
        <v>4684</v>
      </c>
      <c r="N56" s="160"/>
      <c r="O56" s="160"/>
      <c r="P56" s="160">
        <f>'将来負担比率（分子）の構造'!M$52</f>
        <v>4883</v>
      </c>
    </row>
    <row r="57" spans="1:16">
      <c r="A57" s="160" t="s">
        <v>36</v>
      </c>
      <c r="B57" s="160"/>
      <c r="C57" s="160"/>
      <c r="D57" s="160">
        <f>'将来負担比率（分子）の構造'!I$51</f>
        <v>77</v>
      </c>
      <c r="E57" s="160"/>
      <c r="F57" s="160"/>
      <c r="G57" s="160">
        <f>'将来負担比率（分子）の構造'!J$51</f>
        <v>77</v>
      </c>
      <c r="H57" s="160"/>
      <c r="I57" s="160"/>
      <c r="J57" s="160">
        <f>'将来負担比率（分子）の構造'!K$51</f>
        <v>185</v>
      </c>
      <c r="K57" s="160"/>
      <c r="L57" s="160"/>
      <c r="M57" s="160">
        <f>'将来負担比率（分子）の構造'!L$51</f>
        <v>255</v>
      </c>
      <c r="N57" s="160"/>
      <c r="O57" s="160"/>
      <c r="P57" s="160">
        <f>'将来負担比率（分子）の構造'!M$51</f>
        <v>246</v>
      </c>
    </row>
    <row r="58" spans="1:16">
      <c r="A58" s="160" t="s">
        <v>35</v>
      </c>
      <c r="B58" s="160"/>
      <c r="C58" s="160"/>
      <c r="D58" s="160">
        <f>'将来負担比率（分子）の構造'!I$50</f>
        <v>1327</v>
      </c>
      <c r="E58" s="160"/>
      <c r="F58" s="160"/>
      <c r="G58" s="160">
        <f>'将来負担比率（分子）の構造'!J$50</f>
        <v>1053</v>
      </c>
      <c r="H58" s="160"/>
      <c r="I58" s="160"/>
      <c r="J58" s="160">
        <f>'将来負担比率（分子）の構造'!K$50</f>
        <v>994</v>
      </c>
      <c r="K58" s="160"/>
      <c r="L58" s="160"/>
      <c r="M58" s="160">
        <f>'将来負担比率（分子）の構造'!L$50</f>
        <v>907</v>
      </c>
      <c r="N58" s="160"/>
      <c r="O58" s="160"/>
      <c r="P58" s="160">
        <f>'将来負担比率（分子）の構造'!M$50</f>
        <v>1040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528</v>
      </c>
      <c r="C62" s="160"/>
      <c r="D62" s="160"/>
      <c r="E62" s="160">
        <f>'将来負担比率（分子）の構造'!J$45</f>
        <v>393</v>
      </c>
      <c r="F62" s="160"/>
      <c r="G62" s="160"/>
      <c r="H62" s="160">
        <f>'将来負担比率（分子）の構造'!K$45</f>
        <v>315</v>
      </c>
      <c r="I62" s="160"/>
      <c r="J62" s="160"/>
      <c r="K62" s="160">
        <f>'将来負担比率（分子）の構造'!L$45</f>
        <v>205</v>
      </c>
      <c r="L62" s="160"/>
      <c r="M62" s="160"/>
      <c r="N62" s="160">
        <f>'将来負担比率（分子）の構造'!M$45</f>
        <v>78</v>
      </c>
      <c r="O62" s="160"/>
      <c r="P62" s="160"/>
    </row>
    <row r="63" spans="1:16">
      <c r="A63" s="160" t="s">
        <v>28</v>
      </c>
      <c r="B63" s="160">
        <f>'将来負担比率（分子）の構造'!I$44</f>
        <v>542</v>
      </c>
      <c r="C63" s="160"/>
      <c r="D63" s="160"/>
      <c r="E63" s="160">
        <f>'将来負担比率（分子）の構造'!J$44</f>
        <v>578</v>
      </c>
      <c r="F63" s="160"/>
      <c r="G63" s="160"/>
      <c r="H63" s="160">
        <f>'将来負担比率（分子）の構造'!K$44</f>
        <v>476</v>
      </c>
      <c r="I63" s="160"/>
      <c r="J63" s="160"/>
      <c r="K63" s="160">
        <f>'将来負担比率（分子）の構造'!L$44</f>
        <v>380</v>
      </c>
      <c r="L63" s="160"/>
      <c r="M63" s="160"/>
      <c r="N63" s="160">
        <f>'将来負担比率（分子）の構造'!M$44</f>
        <v>325</v>
      </c>
      <c r="O63" s="160"/>
      <c r="P63" s="160"/>
    </row>
    <row r="64" spans="1:16">
      <c r="A64" s="160" t="s">
        <v>27</v>
      </c>
      <c r="B64" s="160">
        <f>'将来負担比率（分子）の構造'!I$43</f>
        <v>1142</v>
      </c>
      <c r="C64" s="160"/>
      <c r="D64" s="160"/>
      <c r="E64" s="160">
        <f>'将来負担比率（分子）の構造'!J$43</f>
        <v>1113</v>
      </c>
      <c r="F64" s="160"/>
      <c r="G64" s="160"/>
      <c r="H64" s="160">
        <f>'将来負担比率（分子）の構造'!K$43</f>
        <v>1041</v>
      </c>
      <c r="I64" s="160"/>
      <c r="J64" s="160"/>
      <c r="K64" s="160">
        <f>'将来負担比率（分子）の構造'!L$43</f>
        <v>1200</v>
      </c>
      <c r="L64" s="160"/>
      <c r="M64" s="160"/>
      <c r="N64" s="160">
        <f>'将来負担比率（分子）の構造'!M$43</f>
        <v>1017</v>
      </c>
      <c r="O64" s="160"/>
      <c r="P64" s="160"/>
    </row>
    <row r="65" spans="1:16">
      <c r="A65" s="160" t="s">
        <v>26</v>
      </c>
      <c r="B65" s="160">
        <f>'将来負担比率（分子）の構造'!I$42</f>
        <v>829</v>
      </c>
      <c r="C65" s="160"/>
      <c r="D65" s="160"/>
      <c r="E65" s="160">
        <f>'将来負担比率（分子）の構造'!J$42</f>
        <v>671</v>
      </c>
      <c r="F65" s="160"/>
      <c r="G65" s="160"/>
      <c r="H65" s="160">
        <f>'将来負担比率（分子）の構造'!K$42</f>
        <v>535</v>
      </c>
      <c r="I65" s="160"/>
      <c r="J65" s="160"/>
      <c r="K65" s="160">
        <f>'将来負担比率（分子）の構造'!L$42</f>
        <v>395</v>
      </c>
      <c r="L65" s="160"/>
      <c r="M65" s="160"/>
      <c r="N65" s="160">
        <f>'将来負担比率（分子）の構造'!M$42</f>
        <v>251</v>
      </c>
      <c r="O65" s="160"/>
      <c r="P65" s="160"/>
    </row>
    <row r="66" spans="1:16">
      <c r="A66" s="160" t="s">
        <v>25</v>
      </c>
      <c r="B66" s="160">
        <f>'将来負担比率（分子）の構造'!I$41</f>
        <v>4317</v>
      </c>
      <c r="C66" s="160"/>
      <c r="D66" s="160"/>
      <c r="E66" s="160">
        <f>'将来負担比率（分子）の構造'!J$41</f>
        <v>4637</v>
      </c>
      <c r="F66" s="160"/>
      <c r="G66" s="160"/>
      <c r="H66" s="160">
        <f>'将来負担比率（分子）の構造'!K$41</f>
        <v>5159</v>
      </c>
      <c r="I66" s="160"/>
      <c r="J66" s="160"/>
      <c r="K66" s="160">
        <f>'将来負担比率（分子）の構造'!L$41</f>
        <v>5208</v>
      </c>
      <c r="L66" s="160"/>
      <c r="M66" s="160"/>
      <c r="N66" s="160">
        <f>'将来負担比率（分子）の構造'!M$41</f>
        <v>5496</v>
      </c>
      <c r="O66" s="160"/>
      <c r="P66" s="160"/>
    </row>
    <row r="67" spans="1:16">
      <c r="A67" s="160" t="s">
        <v>69</v>
      </c>
      <c r="B67" s="160" t="e">
        <f>NA()</f>
        <v>#N/A</v>
      </c>
      <c r="C67" s="160">
        <f>IF(ISNUMBER('将来負担比率（分子）の構造'!I$53), IF('将来負担比率（分子）の構造'!I$53 &lt; 0, 0, '将来負担比率（分子）の構造'!I$53), NA())</f>
        <v>1517</v>
      </c>
      <c r="D67" s="160" t="e">
        <f>NA()</f>
        <v>#N/A</v>
      </c>
      <c r="E67" s="160" t="e">
        <f>NA()</f>
        <v>#N/A</v>
      </c>
      <c r="F67" s="160">
        <f>IF(ISNUMBER('将来負担比率（分子）の構造'!J$53), IF('将来負担比率（分子）の構造'!J$53 &lt; 0, 0, '将来負担比率（分子）の構造'!J$53), NA())</f>
        <v>1908</v>
      </c>
      <c r="G67" s="160" t="e">
        <f>NA()</f>
        <v>#N/A</v>
      </c>
      <c r="H67" s="160" t="e">
        <f>NA()</f>
        <v>#N/A</v>
      </c>
      <c r="I67" s="160">
        <f>IF(ISNUMBER('将来負担比率（分子）の構造'!K$53), IF('将来負担比率（分子）の構造'!K$53 &lt; 0, 0, '将来負担比率（分子）の構造'!K$53), NA())</f>
        <v>1577</v>
      </c>
      <c r="J67" s="160" t="e">
        <f>NA()</f>
        <v>#N/A</v>
      </c>
      <c r="K67" s="160" t="e">
        <f>NA()</f>
        <v>#N/A</v>
      </c>
      <c r="L67" s="160">
        <f>IF(ISNUMBER('将来負担比率（分子）の構造'!L$53), IF('将来負担比率（分子）の構造'!L$53 &lt; 0, 0, '将来負担比率（分子）の構造'!L$53), NA())</f>
        <v>1543</v>
      </c>
      <c r="M67" s="160" t="e">
        <f>NA()</f>
        <v>#N/A</v>
      </c>
      <c r="N67" s="160" t="e">
        <f>NA()</f>
        <v>#N/A</v>
      </c>
      <c r="O67" s="160">
        <f>IF(ISNUMBER('将来負担比率（分子）の構造'!M$53), IF('将来負担比率（分子）の構造'!M$53 &lt; 0, 0, '将来負担比率（分子）の構造'!M$53), NA())</f>
        <v>997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551</v>
      </c>
      <c r="C72" s="164">
        <f>基金残高に係る経年分析!G55</f>
        <v>518</v>
      </c>
      <c r="D72" s="164">
        <f>基金残高に係る経年分析!H55</f>
        <v>529</v>
      </c>
    </row>
    <row r="73" spans="1:16">
      <c r="A73" s="163" t="s">
        <v>72</v>
      </c>
      <c r="B73" s="164">
        <f>基金残高に係る経年分析!F56</f>
        <v>84</v>
      </c>
      <c r="C73" s="164">
        <f>基金残高に係る経年分析!G56</f>
        <v>84</v>
      </c>
      <c r="D73" s="164">
        <f>基金残高に係る経年分析!H56</f>
        <v>84</v>
      </c>
    </row>
    <row r="74" spans="1:16">
      <c r="A74" s="163" t="s">
        <v>73</v>
      </c>
      <c r="B74" s="164">
        <f>基金残高に係る経年分析!F57</f>
        <v>337</v>
      </c>
      <c r="C74" s="164">
        <f>基金残高に係る経年分析!G57</f>
        <v>296</v>
      </c>
      <c r="D74" s="164">
        <f>基金残高に係る経年分析!H57</f>
        <v>418</v>
      </c>
    </row>
  </sheetData>
  <sheetProtection algorithmName="SHA-512" hashValue="J+x55GyoIJqxhhjTVypzkwGkRBLvu9A1YEgXW/yCH0BmWacMXww5678nY32ha2h+oEQyuwdK2TmpLpen44NWZQ==" saltValue="UwdRmkDWaNGhftIJxrtz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616743</v>
      </c>
      <c r="S5" s="611"/>
      <c r="T5" s="611"/>
      <c r="U5" s="611"/>
      <c r="V5" s="611"/>
      <c r="W5" s="611"/>
      <c r="X5" s="611"/>
      <c r="Y5" s="612"/>
      <c r="Z5" s="613">
        <v>10.3</v>
      </c>
      <c r="AA5" s="613"/>
      <c r="AB5" s="613"/>
      <c r="AC5" s="613"/>
      <c r="AD5" s="614">
        <v>616743</v>
      </c>
      <c r="AE5" s="614"/>
      <c r="AF5" s="614"/>
      <c r="AG5" s="614"/>
      <c r="AH5" s="614"/>
      <c r="AI5" s="614"/>
      <c r="AJ5" s="614"/>
      <c r="AK5" s="614"/>
      <c r="AL5" s="615">
        <v>19.899999999999999</v>
      </c>
      <c r="AM5" s="616"/>
      <c r="AN5" s="616"/>
      <c r="AO5" s="617"/>
      <c r="AP5" s="607" t="s">
        <v>224</v>
      </c>
      <c r="AQ5" s="608"/>
      <c r="AR5" s="608"/>
      <c r="AS5" s="608"/>
      <c r="AT5" s="608"/>
      <c r="AU5" s="608"/>
      <c r="AV5" s="608"/>
      <c r="AW5" s="608"/>
      <c r="AX5" s="608"/>
      <c r="AY5" s="608"/>
      <c r="AZ5" s="608"/>
      <c r="BA5" s="608"/>
      <c r="BB5" s="608"/>
      <c r="BC5" s="608"/>
      <c r="BD5" s="608"/>
      <c r="BE5" s="608"/>
      <c r="BF5" s="609"/>
      <c r="BG5" s="621">
        <v>601090</v>
      </c>
      <c r="BH5" s="622"/>
      <c r="BI5" s="622"/>
      <c r="BJ5" s="622"/>
      <c r="BK5" s="622"/>
      <c r="BL5" s="622"/>
      <c r="BM5" s="622"/>
      <c r="BN5" s="623"/>
      <c r="BO5" s="624">
        <v>97.5</v>
      </c>
      <c r="BP5" s="624"/>
      <c r="BQ5" s="624"/>
      <c r="BR5" s="624"/>
      <c r="BS5" s="625" t="s">
        <v>125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76131</v>
      </c>
      <c r="S6" s="622"/>
      <c r="T6" s="622"/>
      <c r="U6" s="622"/>
      <c r="V6" s="622"/>
      <c r="W6" s="622"/>
      <c r="X6" s="622"/>
      <c r="Y6" s="623"/>
      <c r="Z6" s="624">
        <v>1.3</v>
      </c>
      <c r="AA6" s="624"/>
      <c r="AB6" s="624"/>
      <c r="AC6" s="624"/>
      <c r="AD6" s="625">
        <v>76131</v>
      </c>
      <c r="AE6" s="625"/>
      <c r="AF6" s="625"/>
      <c r="AG6" s="625"/>
      <c r="AH6" s="625"/>
      <c r="AI6" s="625"/>
      <c r="AJ6" s="625"/>
      <c r="AK6" s="625"/>
      <c r="AL6" s="626">
        <v>2.5</v>
      </c>
      <c r="AM6" s="627"/>
      <c r="AN6" s="627"/>
      <c r="AO6" s="628"/>
      <c r="AP6" s="618" t="s">
        <v>229</v>
      </c>
      <c r="AQ6" s="619"/>
      <c r="AR6" s="619"/>
      <c r="AS6" s="619"/>
      <c r="AT6" s="619"/>
      <c r="AU6" s="619"/>
      <c r="AV6" s="619"/>
      <c r="AW6" s="619"/>
      <c r="AX6" s="619"/>
      <c r="AY6" s="619"/>
      <c r="AZ6" s="619"/>
      <c r="BA6" s="619"/>
      <c r="BB6" s="619"/>
      <c r="BC6" s="619"/>
      <c r="BD6" s="619"/>
      <c r="BE6" s="619"/>
      <c r="BF6" s="620"/>
      <c r="BG6" s="621">
        <v>601090</v>
      </c>
      <c r="BH6" s="622"/>
      <c r="BI6" s="622"/>
      <c r="BJ6" s="622"/>
      <c r="BK6" s="622"/>
      <c r="BL6" s="622"/>
      <c r="BM6" s="622"/>
      <c r="BN6" s="623"/>
      <c r="BO6" s="624">
        <v>97.5</v>
      </c>
      <c r="BP6" s="624"/>
      <c r="BQ6" s="624"/>
      <c r="BR6" s="624"/>
      <c r="BS6" s="625" t="s">
        <v>170</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70982</v>
      </c>
      <c r="CS6" s="622"/>
      <c r="CT6" s="622"/>
      <c r="CU6" s="622"/>
      <c r="CV6" s="622"/>
      <c r="CW6" s="622"/>
      <c r="CX6" s="622"/>
      <c r="CY6" s="623"/>
      <c r="CZ6" s="615">
        <v>1.2</v>
      </c>
      <c r="DA6" s="616"/>
      <c r="DB6" s="616"/>
      <c r="DC6" s="635"/>
      <c r="DD6" s="630" t="s">
        <v>125</v>
      </c>
      <c r="DE6" s="622"/>
      <c r="DF6" s="622"/>
      <c r="DG6" s="622"/>
      <c r="DH6" s="622"/>
      <c r="DI6" s="622"/>
      <c r="DJ6" s="622"/>
      <c r="DK6" s="622"/>
      <c r="DL6" s="622"/>
      <c r="DM6" s="622"/>
      <c r="DN6" s="622"/>
      <c r="DO6" s="622"/>
      <c r="DP6" s="623"/>
      <c r="DQ6" s="630">
        <v>70982</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895</v>
      </c>
      <c r="S7" s="622"/>
      <c r="T7" s="622"/>
      <c r="U7" s="622"/>
      <c r="V7" s="622"/>
      <c r="W7" s="622"/>
      <c r="X7" s="622"/>
      <c r="Y7" s="623"/>
      <c r="Z7" s="624">
        <v>0</v>
      </c>
      <c r="AA7" s="624"/>
      <c r="AB7" s="624"/>
      <c r="AC7" s="624"/>
      <c r="AD7" s="625">
        <v>895</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242137</v>
      </c>
      <c r="BH7" s="622"/>
      <c r="BI7" s="622"/>
      <c r="BJ7" s="622"/>
      <c r="BK7" s="622"/>
      <c r="BL7" s="622"/>
      <c r="BM7" s="622"/>
      <c r="BN7" s="623"/>
      <c r="BO7" s="624">
        <v>39.299999999999997</v>
      </c>
      <c r="BP7" s="624"/>
      <c r="BQ7" s="624"/>
      <c r="BR7" s="624"/>
      <c r="BS7" s="625" t="s">
        <v>125</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915983</v>
      </c>
      <c r="CS7" s="622"/>
      <c r="CT7" s="622"/>
      <c r="CU7" s="622"/>
      <c r="CV7" s="622"/>
      <c r="CW7" s="622"/>
      <c r="CX7" s="622"/>
      <c r="CY7" s="623"/>
      <c r="CZ7" s="624">
        <v>15.9</v>
      </c>
      <c r="DA7" s="624"/>
      <c r="DB7" s="624"/>
      <c r="DC7" s="624"/>
      <c r="DD7" s="630" t="s">
        <v>125</v>
      </c>
      <c r="DE7" s="622"/>
      <c r="DF7" s="622"/>
      <c r="DG7" s="622"/>
      <c r="DH7" s="622"/>
      <c r="DI7" s="622"/>
      <c r="DJ7" s="622"/>
      <c r="DK7" s="622"/>
      <c r="DL7" s="622"/>
      <c r="DM7" s="622"/>
      <c r="DN7" s="622"/>
      <c r="DO7" s="622"/>
      <c r="DP7" s="623"/>
      <c r="DQ7" s="630">
        <v>627281</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1253</v>
      </c>
      <c r="S8" s="622"/>
      <c r="T8" s="622"/>
      <c r="U8" s="622"/>
      <c r="V8" s="622"/>
      <c r="W8" s="622"/>
      <c r="X8" s="622"/>
      <c r="Y8" s="623"/>
      <c r="Z8" s="624">
        <v>0</v>
      </c>
      <c r="AA8" s="624"/>
      <c r="AB8" s="624"/>
      <c r="AC8" s="624"/>
      <c r="AD8" s="625">
        <v>1253</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10500</v>
      </c>
      <c r="BH8" s="622"/>
      <c r="BI8" s="622"/>
      <c r="BJ8" s="622"/>
      <c r="BK8" s="622"/>
      <c r="BL8" s="622"/>
      <c r="BM8" s="622"/>
      <c r="BN8" s="623"/>
      <c r="BO8" s="624">
        <v>1.7</v>
      </c>
      <c r="BP8" s="624"/>
      <c r="BQ8" s="624"/>
      <c r="BR8" s="624"/>
      <c r="BS8" s="630" t="s">
        <v>125</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1377563</v>
      </c>
      <c r="CS8" s="622"/>
      <c r="CT8" s="622"/>
      <c r="CU8" s="622"/>
      <c r="CV8" s="622"/>
      <c r="CW8" s="622"/>
      <c r="CX8" s="622"/>
      <c r="CY8" s="623"/>
      <c r="CZ8" s="624">
        <v>23.9</v>
      </c>
      <c r="DA8" s="624"/>
      <c r="DB8" s="624"/>
      <c r="DC8" s="624"/>
      <c r="DD8" s="630">
        <v>2211</v>
      </c>
      <c r="DE8" s="622"/>
      <c r="DF8" s="622"/>
      <c r="DG8" s="622"/>
      <c r="DH8" s="622"/>
      <c r="DI8" s="622"/>
      <c r="DJ8" s="622"/>
      <c r="DK8" s="622"/>
      <c r="DL8" s="622"/>
      <c r="DM8" s="622"/>
      <c r="DN8" s="622"/>
      <c r="DO8" s="622"/>
      <c r="DP8" s="623"/>
      <c r="DQ8" s="630">
        <v>880576</v>
      </c>
      <c r="DR8" s="622"/>
      <c r="DS8" s="622"/>
      <c r="DT8" s="622"/>
      <c r="DU8" s="622"/>
      <c r="DV8" s="622"/>
      <c r="DW8" s="622"/>
      <c r="DX8" s="622"/>
      <c r="DY8" s="622"/>
      <c r="DZ8" s="622"/>
      <c r="EA8" s="622"/>
      <c r="EB8" s="622"/>
      <c r="EC8" s="631"/>
    </row>
    <row r="9" spans="2:143" ht="11.25" customHeight="1">
      <c r="B9" s="618" t="s">
        <v>237</v>
      </c>
      <c r="C9" s="619"/>
      <c r="D9" s="619"/>
      <c r="E9" s="619"/>
      <c r="F9" s="619"/>
      <c r="G9" s="619"/>
      <c r="H9" s="619"/>
      <c r="I9" s="619"/>
      <c r="J9" s="619"/>
      <c r="K9" s="619"/>
      <c r="L9" s="619"/>
      <c r="M9" s="619"/>
      <c r="N9" s="619"/>
      <c r="O9" s="619"/>
      <c r="P9" s="619"/>
      <c r="Q9" s="620"/>
      <c r="R9" s="621">
        <v>1813</v>
      </c>
      <c r="S9" s="622"/>
      <c r="T9" s="622"/>
      <c r="U9" s="622"/>
      <c r="V9" s="622"/>
      <c r="W9" s="622"/>
      <c r="X9" s="622"/>
      <c r="Y9" s="623"/>
      <c r="Z9" s="624">
        <v>0</v>
      </c>
      <c r="AA9" s="624"/>
      <c r="AB9" s="624"/>
      <c r="AC9" s="624"/>
      <c r="AD9" s="625">
        <v>1813</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199104</v>
      </c>
      <c r="BH9" s="622"/>
      <c r="BI9" s="622"/>
      <c r="BJ9" s="622"/>
      <c r="BK9" s="622"/>
      <c r="BL9" s="622"/>
      <c r="BM9" s="622"/>
      <c r="BN9" s="623"/>
      <c r="BO9" s="624">
        <v>32.299999999999997</v>
      </c>
      <c r="BP9" s="624"/>
      <c r="BQ9" s="624"/>
      <c r="BR9" s="624"/>
      <c r="BS9" s="630" t="s">
        <v>125</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551766</v>
      </c>
      <c r="CS9" s="622"/>
      <c r="CT9" s="622"/>
      <c r="CU9" s="622"/>
      <c r="CV9" s="622"/>
      <c r="CW9" s="622"/>
      <c r="CX9" s="622"/>
      <c r="CY9" s="623"/>
      <c r="CZ9" s="624">
        <v>9.6</v>
      </c>
      <c r="DA9" s="624"/>
      <c r="DB9" s="624"/>
      <c r="DC9" s="624"/>
      <c r="DD9" s="630">
        <v>4028</v>
      </c>
      <c r="DE9" s="622"/>
      <c r="DF9" s="622"/>
      <c r="DG9" s="622"/>
      <c r="DH9" s="622"/>
      <c r="DI9" s="622"/>
      <c r="DJ9" s="622"/>
      <c r="DK9" s="622"/>
      <c r="DL9" s="622"/>
      <c r="DM9" s="622"/>
      <c r="DN9" s="622"/>
      <c r="DO9" s="622"/>
      <c r="DP9" s="623"/>
      <c r="DQ9" s="630">
        <v>488313</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125</v>
      </c>
      <c r="S10" s="622"/>
      <c r="T10" s="622"/>
      <c r="U10" s="622"/>
      <c r="V10" s="622"/>
      <c r="W10" s="622"/>
      <c r="X10" s="622"/>
      <c r="Y10" s="623"/>
      <c r="Z10" s="624" t="s">
        <v>170</v>
      </c>
      <c r="AA10" s="624"/>
      <c r="AB10" s="624"/>
      <c r="AC10" s="624"/>
      <c r="AD10" s="625" t="s">
        <v>125</v>
      </c>
      <c r="AE10" s="625"/>
      <c r="AF10" s="625"/>
      <c r="AG10" s="625"/>
      <c r="AH10" s="625"/>
      <c r="AI10" s="625"/>
      <c r="AJ10" s="625"/>
      <c r="AK10" s="625"/>
      <c r="AL10" s="626" t="s">
        <v>125</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19685</v>
      </c>
      <c r="BH10" s="622"/>
      <c r="BI10" s="622"/>
      <c r="BJ10" s="622"/>
      <c r="BK10" s="622"/>
      <c r="BL10" s="622"/>
      <c r="BM10" s="622"/>
      <c r="BN10" s="623"/>
      <c r="BO10" s="624">
        <v>3.2</v>
      </c>
      <c r="BP10" s="624"/>
      <c r="BQ10" s="624"/>
      <c r="BR10" s="624"/>
      <c r="BS10" s="630" t="s">
        <v>170</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125</v>
      </c>
      <c r="CS10" s="622"/>
      <c r="CT10" s="622"/>
      <c r="CU10" s="622"/>
      <c r="CV10" s="622"/>
      <c r="CW10" s="622"/>
      <c r="CX10" s="622"/>
      <c r="CY10" s="623"/>
      <c r="CZ10" s="624" t="s">
        <v>125</v>
      </c>
      <c r="DA10" s="624"/>
      <c r="DB10" s="624"/>
      <c r="DC10" s="624"/>
      <c r="DD10" s="630" t="s">
        <v>125</v>
      </c>
      <c r="DE10" s="622"/>
      <c r="DF10" s="622"/>
      <c r="DG10" s="622"/>
      <c r="DH10" s="622"/>
      <c r="DI10" s="622"/>
      <c r="DJ10" s="622"/>
      <c r="DK10" s="622"/>
      <c r="DL10" s="622"/>
      <c r="DM10" s="622"/>
      <c r="DN10" s="622"/>
      <c r="DO10" s="622"/>
      <c r="DP10" s="623"/>
      <c r="DQ10" s="630" t="s">
        <v>125</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125</v>
      </c>
      <c r="S11" s="622"/>
      <c r="T11" s="622"/>
      <c r="U11" s="622"/>
      <c r="V11" s="622"/>
      <c r="W11" s="622"/>
      <c r="X11" s="622"/>
      <c r="Y11" s="623"/>
      <c r="Z11" s="624" t="s">
        <v>125</v>
      </c>
      <c r="AA11" s="624"/>
      <c r="AB11" s="624"/>
      <c r="AC11" s="624"/>
      <c r="AD11" s="625" t="s">
        <v>170</v>
      </c>
      <c r="AE11" s="625"/>
      <c r="AF11" s="625"/>
      <c r="AG11" s="625"/>
      <c r="AH11" s="625"/>
      <c r="AI11" s="625"/>
      <c r="AJ11" s="625"/>
      <c r="AK11" s="625"/>
      <c r="AL11" s="626" t="s">
        <v>170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12848</v>
      </c>
      <c r="BH11" s="622"/>
      <c r="BI11" s="622"/>
      <c r="BJ11" s="622"/>
      <c r="BK11" s="622"/>
      <c r="BL11" s="622"/>
      <c r="BM11" s="622"/>
      <c r="BN11" s="623"/>
      <c r="BO11" s="624">
        <v>2.1</v>
      </c>
      <c r="BP11" s="624"/>
      <c r="BQ11" s="624"/>
      <c r="BR11" s="624"/>
      <c r="BS11" s="630" t="s">
        <v>125</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722672</v>
      </c>
      <c r="CS11" s="622"/>
      <c r="CT11" s="622"/>
      <c r="CU11" s="622"/>
      <c r="CV11" s="622"/>
      <c r="CW11" s="622"/>
      <c r="CX11" s="622"/>
      <c r="CY11" s="623"/>
      <c r="CZ11" s="624">
        <v>12.6</v>
      </c>
      <c r="DA11" s="624"/>
      <c r="DB11" s="624"/>
      <c r="DC11" s="624"/>
      <c r="DD11" s="630">
        <v>219463</v>
      </c>
      <c r="DE11" s="622"/>
      <c r="DF11" s="622"/>
      <c r="DG11" s="622"/>
      <c r="DH11" s="622"/>
      <c r="DI11" s="622"/>
      <c r="DJ11" s="622"/>
      <c r="DK11" s="622"/>
      <c r="DL11" s="622"/>
      <c r="DM11" s="622"/>
      <c r="DN11" s="622"/>
      <c r="DO11" s="622"/>
      <c r="DP11" s="623"/>
      <c r="DQ11" s="630">
        <v>446951</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131137</v>
      </c>
      <c r="S12" s="622"/>
      <c r="T12" s="622"/>
      <c r="U12" s="622"/>
      <c r="V12" s="622"/>
      <c r="W12" s="622"/>
      <c r="X12" s="622"/>
      <c r="Y12" s="623"/>
      <c r="Z12" s="624">
        <v>2.2000000000000002</v>
      </c>
      <c r="AA12" s="624"/>
      <c r="AB12" s="624"/>
      <c r="AC12" s="624"/>
      <c r="AD12" s="625">
        <v>131137</v>
      </c>
      <c r="AE12" s="625"/>
      <c r="AF12" s="625"/>
      <c r="AG12" s="625"/>
      <c r="AH12" s="625"/>
      <c r="AI12" s="625"/>
      <c r="AJ12" s="625"/>
      <c r="AK12" s="625"/>
      <c r="AL12" s="626">
        <v>4.2</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281173</v>
      </c>
      <c r="BH12" s="622"/>
      <c r="BI12" s="622"/>
      <c r="BJ12" s="622"/>
      <c r="BK12" s="622"/>
      <c r="BL12" s="622"/>
      <c r="BM12" s="622"/>
      <c r="BN12" s="623"/>
      <c r="BO12" s="624">
        <v>45.6</v>
      </c>
      <c r="BP12" s="624"/>
      <c r="BQ12" s="624"/>
      <c r="BR12" s="624"/>
      <c r="BS12" s="630" t="s">
        <v>125</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108673</v>
      </c>
      <c r="CS12" s="622"/>
      <c r="CT12" s="622"/>
      <c r="CU12" s="622"/>
      <c r="CV12" s="622"/>
      <c r="CW12" s="622"/>
      <c r="CX12" s="622"/>
      <c r="CY12" s="623"/>
      <c r="CZ12" s="624">
        <v>1.9</v>
      </c>
      <c r="DA12" s="624"/>
      <c r="DB12" s="624"/>
      <c r="DC12" s="624"/>
      <c r="DD12" s="630">
        <v>33327</v>
      </c>
      <c r="DE12" s="622"/>
      <c r="DF12" s="622"/>
      <c r="DG12" s="622"/>
      <c r="DH12" s="622"/>
      <c r="DI12" s="622"/>
      <c r="DJ12" s="622"/>
      <c r="DK12" s="622"/>
      <c r="DL12" s="622"/>
      <c r="DM12" s="622"/>
      <c r="DN12" s="622"/>
      <c r="DO12" s="622"/>
      <c r="DP12" s="623"/>
      <c r="DQ12" s="630">
        <v>33433</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t="s">
        <v>125</v>
      </c>
      <c r="S13" s="622"/>
      <c r="T13" s="622"/>
      <c r="U13" s="622"/>
      <c r="V13" s="622"/>
      <c r="W13" s="622"/>
      <c r="X13" s="622"/>
      <c r="Y13" s="623"/>
      <c r="Z13" s="624" t="s">
        <v>125</v>
      </c>
      <c r="AA13" s="624"/>
      <c r="AB13" s="624"/>
      <c r="AC13" s="624"/>
      <c r="AD13" s="625" t="s">
        <v>125</v>
      </c>
      <c r="AE13" s="625"/>
      <c r="AF13" s="625"/>
      <c r="AG13" s="625"/>
      <c r="AH13" s="625"/>
      <c r="AI13" s="625"/>
      <c r="AJ13" s="625"/>
      <c r="AK13" s="625"/>
      <c r="AL13" s="626" t="s">
        <v>125</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278504</v>
      </c>
      <c r="BH13" s="622"/>
      <c r="BI13" s="622"/>
      <c r="BJ13" s="622"/>
      <c r="BK13" s="622"/>
      <c r="BL13" s="622"/>
      <c r="BM13" s="622"/>
      <c r="BN13" s="623"/>
      <c r="BO13" s="624">
        <v>45.2</v>
      </c>
      <c r="BP13" s="624"/>
      <c r="BQ13" s="624"/>
      <c r="BR13" s="624"/>
      <c r="BS13" s="630" t="s">
        <v>125</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315309</v>
      </c>
      <c r="CS13" s="622"/>
      <c r="CT13" s="622"/>
      <c r="CU13" s="622"/>
      <c r="CV13" s="622"/>
      <c r="CW13" s="622"/>
      <c r="CX13" s="622"/>
      <c r="CY13" s="623"/>
      <c r="CZ13" s="624">
        <v>5.5</v>
      </c>
      <c r="DA13" s="624"/>
      <c r="DB13" s="624"/>
      <c r="DC13" s="624"/>
      <c r="DD13" s="630">
        <v>202175</v>
      </c>
      <c r="DE13" s="622"/>
      <c r="DF13" s="622"/>
      <c r="DG13" s="622"/>
      <c r="DH13" s="622"/>
      <c r="DI13" s="622"/>
      <c r="DJ13" s="622"/>
      <c r="DK13" s="622"/>
      <c r="DL13" s="622"/>
      <c r="DM13" s="622"/>
      <c r="DN13" s="622"/>
      <c r="DO13" s="622"/>
      <c r="DP13" s="623"/>
      <c r="DQ13" s="630">
        <v>172787</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170</v>
      </c>
      <c r="S14" s="622"/>
      <c r="T14" s="622"/>
      <c r="U14" s="622"/>
      <c r="V14" s="622"/>
      <c r="W14" s="622"/>
      <c r="X14" s="622"/>
      <c r="Y14" s="623"/>
      <c r="Z14" s="624" t="s">
        <v>125</v>
      </c>
      <c r="AA14" s="624"/>
      <c r="AB14" s="624"/>
      <c r="AC14" s="624"/>
      <c r="AD14" s="625" t="s">
        <v>125</v>
      </c>
      <c r="AE14" s="625"/>
      <c r="AF14" s="625"/>
      <c r="AG14" s="625"/>
      <c r="AH14" s="625"/>
      <c r="AI14" s="625"/>
      <c r="AJ14" s="625"/>
      <c r="AK14" s="625"/>
      <c r="AL14" s="626" t="s">
        <v>125</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27942</v>
      </c>
      <c r="BH14" s="622"/>
      <c r="BI14" s="622"/>
      <c r="BJ14" s="622"/>
      <c r="BK14" s="622"/>
      <c r="BL14" s="622"/>
      <c r="BM14" s="622"/>
      <c r="BN14" s="623"/>
      <c r="BO14" s="624">
        <v>4.5</v>
      </c>
      <c r="BP14" s="624"/>
      <c r="BQ14" s="624"/>
      <c r="BR14" s="624"/>
      <c r="BS14" s="630" t="s">
        <v>125</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172705</v>
      </c>
      <c r="CS14" s="622"/>
      <c r="CT14" s="622"/>
      <c r="CU14" s="622"/>
      <c r="CV14" s="622"/>
      <c r="CW14" s="622"/>
      <c r="CX14" s="622"/>
      <c r="CY14" s="623"/>
      <c r="CZ14" s="624">
        <v>3</v>
      </c>
      <c r="DA14" s="624"/>
      <c r="DB14" s="624"/>
      <c r="DC14" s="624"/>
      <c r="DD14" s="630">
        <v>17229</v>
      </c>
      <c r="DE14" s="622"/>
      <c r="DF14" s="622"/>
      <c r="DG14" s="622"/>
      <c r="DH14" s="622"/>
      <c r="DI14" s="622"/>
      <c r="DJ14" s="622"/>
      <c r="DK14" s="622"/>
      <c r="DL14" s="622"/>
      <c r="DM14" s="622"/>
      <c r="DN14" s="622"/>
      <c r="DO14" s="622"/>
      <c r="DP14" s="623"/>
      <c r="DQ14" s="630">
        <v>162215</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18634</v>
      </c>
      <c r="S15" s="622"/>
      <c r="T15" s="622"/>
      <c r="U15" s="622"/>
      <c r="V15" s="622"/>
      <c r="W15" s="622"/>
      <c r="X15" s="622"/>
      <c r="Y15" s="623"/>
      <c r="Z15" s="624">
        <v>0.3</v>
      </c>
      <c r="AA15" s="624"/>
      <c r="AB15" s="624"/>
      <c r="AC15" s="624"/>
      <c r="AD15" s="625">
        <v>18634</v>
      </c>
      <c r="AE15" s="625"/>
      <c r="AF15" s="625"/>
      <c r="AG15" s="625"/>
      <c r="AH15" s="625"/>
      <c r="AI15" s="625"/>
      <c r="AJ15" s="625"/>
      <c r="AK15" s="625"/>
      <c r="AL15" s="626">
        <v>0.6</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49838</v>
      </c>
      <c r="BH15" s="622"/>
      <c r="BI15" s="622"/>
      <c r="BJ15" s="622"/>
      <c r="BK15" s="622"/>
      <c r="BL15" s="622"/>
      <c r="BM15" s="622"/>
      <c r="BN15" s="623"/>
      <c r="BO15" s="624">
        <v>8.1</v>
      </c>
      <c r="BP15" s="624"/>
      <c r="BQ15" s="624"/>
      <c r="BR15" s="624"/>
      <c r="BS15" s="630" t="s">
        <v>125</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333123</v>
      </c>
      <c r="CS15" s="622"/>
      <c r="CT15" s="622"/>
      <c r="CU15" s="622"/>
      <c r="CV15" s="622"/>
      <c r="CW15" s="622"/>
      <c r="CX15" s="622"/>
      <c r="CY15" s="623"/>
      <c r="CZ15" s="624">
        <v>5.8</v>
      </c>
      <c r="DA15" s="624"/>
      <c r="DB15" s="624"/>
      <c r="DC15" s="624"/>
      <c r="DD15" s="630" t="s">
        <v>125</v>
      </c>
      <c r="DE15" s="622"/>
      <c r="DF15" s="622"/>
      <c r="DG15" s="622"/>
      <c r="DH15" s="622"/>
      <c r="DI15" s="622"/>
      <c r="DJ15" s="622"/>
      <c r="DK15" s="622"/>
      <c r="DL15" s="622"/>
      <c r="DM15" s="622"/>
      <c r="DN15" s="622"/>
      <c r="DO15" s="622"/>
      <c r="DP15" s="623"/>
      <c r="DQ15" s="630">
        <v>268520</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125</v>
      </c>
      <c r="S16" s="622"/>
      <c r="T16" s="622"/>
      <c r="U16" s="622"/>
      <c r="V16" s="622"/>
      <c r="W16" s="622"/>
      <c r="X16" s="622"/>
      <c r="Y16" s="623"/>
      <c r="Z16" s="624" t="s">
        <v>125</v>
      </c>
      <c r="AA16" s="624"/>
      <c r="AB16" s="624"/>
      <c r="AC16" s="624"/>
      <c r="AD16" s="625" t="s">
        <v>259</v>
      </c>
      <c r="AE16" s="625"/>
      <c r="AF16" s="625"/>
      <c r="AG16" s="625"/>
      <c r="AH16" s="625"/>
      <c r="AI16" s="625"/>
      <c r="AJ16" s="625"/>
      <c r="AK16" s="625"/>
      <c r="AL16" s="626" t="s">
        <v>125</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170</v>
      </c>
      <c r="BH16" s="622"/>
      <c r="BI16" s="622"/>
      <c r="BJ16" s="622"/>
      <c r="BK16" s="622"/>
      <c r="BL16" s="622"/>
      <c r="BM16" s="622"/>
      <c r="BN16" s="623"/>
      <c r="BO16" s="624" t="s">
        <v>259</v>
      </c>
      <c r="BP16" s="624"/>
      <c r="BQ16" s="624"/>
      <c r="BR16" s="624"/>
      <c r="BS16" s="630" t="s">
        <v>125</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729127</v>
      </c>
      <c r="CS16" s="622"/>
      <c r="CT16" s="622"/>
      <c r="CU16" s="622"/>
      <c r="CV16" s="622"/>
      <c r="CW16" s="622"/>
      <c r="CX16" s="622"/>
      <c r="CY16" s="623"/>
      <c r="CZ16" s="624">
        <v>12.7</v>
      </c>
      <c r="DA16" s="624"/>
      <c r="DB16" s="624"/>
      <c r="DC16" s="624"/>
      <c r="DD16" s="630" t="s">
        <v>170</v>
      </c>
      <c r="DE16" s="622"/>
      <c r="DF16" s="622"/>
      <c r="DG16" s="622"/>
      <c r="DH16" s="622"/>
      <c r="DI16" s="622"/>
      <c r="DJ16" s="622"/>
      <c r="DK16" s="622"/>
      <c r="DL16" s="622"/>
      <c r="DM16" s="622"/>
      <c r="DN16" s="622"/>
      <c r="DO16" s="622"/>
      <c r="DP16" s="623"/>
      <c r="DQ16" s="630">
        <v>13195</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781</v>
      </c>
      <c r="S17" s="622"/>
      <c r="T17" s="622"/>
      <c r="U17" s="622"/>
      <c r="V17" s="622"/>
      <c r="W17" s="622"/>
      <c r="X17" s="622"/>
      <c r="Y17" s="623"/>
      <c r="Z17" s="624">
        <v>0</v>
      </c>
      <c r="AA17" s="624"/>
      <c r="AB17" s="624"/>
      <c r="AC17" s="624"/>
      <c r="AD17" s="625">
        <v>781</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170</v>
      </c>
      <c r="BH17" s="622"/>
      <c r="BI17" s="622"/>
      <c r="BJ17" s="622"/>
      <c r="BK17" s="622"/>
      <c r="BL17" s="622"/>
      <c r="BM17" s="622"/>
      <c r="BN17" s="623"/>
      <c r="BO17" s="624" t="s">
        <v>125</v>
      </c>
      <c r="BP17" s="624"/>
      <c r="BQ17" s="624"/>
      <c r="BR17" s="624"/>
      <c r="BS17" s="630" t="s">
        <v>170</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458378</v>
      </c>
      <c r="CS17" s="622"/>
      <c r="CT17" s="622"/>
      <c r="CU17" s="622"/>
      <c r="CV17" s="622"/>
      <c r="CW17" s="622"/>
      <c r="CX17" s="622"/>
      <c r="CY17" s="623"/>
      <c r="CZ17" s="624">
        <v>8</v>
      </c>
      <c r="DA17" s="624"/>
      <c r="DB17" s="624"/>
      <c r="DC17" s="624"/>
      <c r="DD17" s="630" t="s">
        <v>125</v>
      </c>
      <c r="DE17" s="622"/>
      <c r="DF17" s="622"/>
      <c r="DG17" s="622"/>
      <c r="DH17" s="622"/>
      <c r="DI17" s="622"/>
      <c r="DJ17" s="622"/>
      <c r="DK17" s="622"/>
      <c r="DL17" s="622"/>
      <c r="DM17" s="622"/>
      <c r="DN17" s="622"/>
      <c r="DO17" s="622"/>
      <c r="DP17" s="623"/>
      <c r="DQ17" s="630">
        <v>448772</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2440552</v>
      </c>
      <c r="S18" s="622"/>
      <c r="T18" s="622"/>
      <c r="U18" s="622"/>
      <c r="V18" s="622"/>
      <c r="W18" s="622"/>
      <c r="X18" s="622"/>
      <c r="Y18" s="623"/>
      <c r="Z18" s="624">
        <v>40.6</v>
      </c>
      <c r="AA18" s="624"/>
      <c r="AB18" s="624"/>
      <c r="AC18" s="624"/>
      <c r="AD18" s="625">
        <v>2237518</v>
      </c>
      <c r="AE18" s="625"/>
      <c r="AF18" s="625"/>
      <c r="AG18" s="625"/>
      <c r="AH18" s="625"/>
      <c r="AI18" s="625"/>
      <c r="AJ18" s="625"/>
      <c r="AK18" s="625"/>
      <c r="AL18" s="626">
        <v>72.099999999999994</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170</v>
      </c>
      <c r="BH18" s="622"/>
      <c r="BI18" s="622"/>
      <c r="BJ18" s="622"/>
      <c r="BK18" s="622"/>
      <c r="BL18" s="622"/>
      <c r="BM18" s="622"/>
      <c r="BN18" s="623"/>
      <c r="BO18" s="624" t="s">
        <v>125</v>
      </c>
      <c r="BP18" s="624"/>
      <c r="BQ18" s="624"/>
      <c r="BR18" s="624"/>
      <c r="BS18" s="630" t="s">
        <v>170</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125</v>
      </c>
      <c r="DA18" s="624"/>
      <c r="DB18" s="624"/>
      <c r="DC18" s="624"/>
      <c r="DD18" s="630" t="s">
        <v>125</v>
      </c>
      <c r="DE18" s="622"/>
      <c r="DF18" s="622"/>
      <c r="DG18" s="622"/>
      <c r="DH18" s="622"/>
      <c r="DI18" s="622"/>
      <c r="DJ18" s="622"/>
      <c r="DK18" s="622"/>
      <c r="DL18" s="622"/>
      <c r="DM18" s="622"/>
      <c r="DN18" s="622"/>
      <c r="DO18" s="622"/>
      <c r="DP18" s="623"/>
      <c r="DQ18" s="630" t="s">
        <v>125</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2237518</v>
      </c>
      <c r="S19" s="622"/>
      <c r="T19" s="622"/>
      <c r="U19" s="622"/>
      <c r="V19" s="622"/>
      <c r="W19" s="622"/>
      <c r="X19" s="622"/>
      <c r="Y19" s="623"/>
      <c r="Z19" s="624">
        <v>37.200000000000003</v>
      </c>
      <c r="AA19" s="624"/>
      <c r="AB19" s="624"/>
      <c r="AC19" s="624"/>
      <c r="AD19" s="625">
        <v>2237518</v>
      </c>
      <c r="AE19" s="625"/>
      <c r="AF19" s="625"/>
      <c r="AG19" s="625"/>
      <c r="AH19" s="625"/>
      <c r="AI19" s="625"/>
      <c r="AJ19" s="625"/>
      <c r="AK19" s="625"/>
      <c r="AL19" s="626">
        <v>72.099999999999994</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15653</v>
      </c>
      <c r="BH19" s="622"/>
      <c r="BI19" s="622"/>
      <c r="BJ19" s="622"/>
      <c r="BK19" s="622"/>
      <c r="BL19" s="622"/>
      <c r="BM19" s="622"/>
      <c r="BN19" s="623"/>
      <c r="BO19" s="624">
        <v>2.5</v>
      </c>
      <c r="BP19" s="624"/>
      <c r="BQ19" s="624"/>
      <c r="BR19" s="624"/>
      <c r="BS19" s="630" t="s">
        <v>125</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125</v>
      </c>
      <c r="CS19" s="622"/>
      <c r="CT19" s="622"/>
      <c r="CU19" s="622"/>
      <c r="CV19" s="622"/>
      <c r="CW19" s="622"/>
      <c r="CX19" s="622"/>
      <c r="CY19" s="623"/>
      <c r="CZ19" s="624" t="s">
        <v>125</v>
      </c>
      <c r="DA19" s="624"/>
      <c r="DB19" s="624"/>
      <c r="DC19" s="624"/>
      <c r="DD19" s="630" t="s">
        <v>125</v>
      </c>
      <c r="DE19" s="622"/>
      <c r="DF19" s="622"/>
      <c r="DG19" s="622"/>
      <c r="DH19" s="622"/>
      <c r="DI19" s="622"/>
      <c r="DJ19" s="622"/>
      <c r="DK19" s="622"/>
      <c r="DL19" s="622"/>
      <c r="DM19" s="622"/>
      <c r="DN19" s="622"/>
      <c r="DO19" s="622"/>
      <c r="DP19" s="623"/>
      <c r="DQ19" s="630" t="s">
        <v>170</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203034</v>
      </c>
      <c r="S20" s="622"/>
      <c r="T20" s="622"/>
      <c r="U20" s="622"/>
      <c r="V20" s="622"/>
      <c r="W20" s="622"/>
      <c r="X20" s="622"/>
      <c r="Y20" s="623"/>
      <c r="Z20" s="624">
        <v>3.4</v>
      </c>
      <c r="AA20" s="624"/>
      <c r="AB20" s="624"/>
      <c r="AC20" s="624"/>
      <c r="AD20" s="625" t="s">
        <v>170</v>
      </c>
      <c r="AE20" s="625"/>
      <c r="AF20" s="625"/>
      <c r="AG20" s="625"/>
      <c r="AH20" s="625"/>
      <c r="AI20" s="625"/>
      <c r="AJ20" s="625"/>
      <c r="AK20" s="625"/>
      <c r="AL20" s="626" t="s">
        <v>125</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15653</v>
      </c>
      <c r="BH20" s="622"/>
      <c r="BI20" s="622"/>
      <c r="BJ20" s="622"/>
      <c r="BK20" s="622"/>
      <c r="BL20" s="622"/>
      <c r="BM20" s="622"/>
      <c r="BN20" s="623"/>
      <c r="BO20" s="624">
        <v>2.5</v>
      </c>
      <c r="BP20" s="624"/>
      <c r="BQ20" s="624"/>
      <c r="BR20" s="624"/>
      <c r="BS20" s="630" t="s">
        <v>170</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5756281</v>
      </c>
      <c r="CS20" s="622"/>
      <c r="CT20" s="622"/>
      <c r="CU20" s="622"/>
      <c r="CV20" s="622"/>
      <c r="CW20" s="622"/>
      <c r="CX20" s="622"/>
      <c r="CY20" s="623"/>
      <c r="CZ20" s="624">
        <v>100</v>
      </c>
      <c r="DA20" s="624"/>
      <c r="DB20" s="624"/>
      <c r="DC20" s="624"/>
      <c r="DD20" s="630">
        <v>478433</v>
      </c>
      <c r="DE20" s="622"/>
      <c r="DF20" s="622"/>
      <c r="DG20" s="622"/>
      <c r="DH20" s="622"/>
      <c r="DI20" s="622"/>
      <c r="DJ20" s="622"/>
      <c r="DK20" s="622"/>
      <c r="DL20" s="622"/>
      <c r="DM20" s="622"/>
      <c r="DN20" s="622"/>
      <c r="DO20" s="622"/>
      <c r="DP20" s="623"/>
      <c r="DQ20" s="630">
        <v>3613025</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t="s">
        <v>125</v>
      </c>
      <c r="S21" s="622"/>
      <c r="T21" s="622"/>
      <c r="U21" s="622"/>
      <c r="V21" s="622"/>
      <c r="W21" s="622"/>
      <c r="X21" s="622"/>
      <c r="Y21" s="623"/>
      <c r="Z21" s="624" t="s">
        <v>125</v>
      </c>
      <c r="AA21" s="624"/>
      <c r="AB21" s="624"/>
      <c r="AC21" s="624"/>
      <c r="AD21" s="625" t="s">
        <v>125</v>
      </c>
      <c r="AE21" s="625"/>
      <c r="AF21" s="625"/>
      <c r="AG21" s="625"/>
      <c r="AH21" s="625"/>
      <c r="AI21" s="625"/>
      <c r="AJ21" s="625"/>
      <c r="AK21" s="625"/>
      <c r="AL21" s="626" t="s">
        <v>170</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15653</v>
      </c>
      <c r="BH21" s="622"/>
      <c r="BI21" s="622"/>
      <c r="BJ21" s="622"/>
      <c r="BK21" s="622"/>
      <c r="BL21" s="622"/>
      <c r="BM21" s="622"/>
      <c r="BN21" s="623"/>
      <c r="BO21" s="624">
        <v>2.5</v>
      </c>
      <c r="BP21" s="624"/>
      <c r="BQ21" s="624"/>
      <c r="BR21" s="624"/>
      <c r="BS21" s="630" t="s">
        <v>125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3287939</v>
      </c>
      <c r="S22" s="622"/>
      <c r="T22" s="622"/>
      <c r="U22" s="622"/>
      <c r="V22" s="622"/>
      <c r="W22" s="622"/>
      <c r="X22" s="622"/>
      <c r="Y22" s="623"/>
      <c r="Z22" s="624">
        <v>54.7</v>
      </c>
      <c r="AA22" s="624"/>
      <c r="AB22" s="624"/>
      <c r="AC22" s="624"/>
      <c r="AD22" s="625">
        <v>3084905</v>
      </c>
      <c r="AE22" s="625"/>
      <c r="AF22" s="625"/>
      <c r="AG22" s="625"/>
      <c r="AH22" s="625"/>
      <c r="AI22" s="625"/>
      <c r="AJ22" s="625"/>
      <c r="AK22" s="625"/>
      <c r="AL22" s="626">
        <v>99.4</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170</v>
      </c>
      <c r="BH22" s="622"/>
      <c r="BI22" s="622"/>
      <c r="BJ22" s="622"/>
      <c r="BK22" s="622"/>
      <c r="BL22" s="622"/>
      <c r="BM22" s="622"/>
      <c r="BN22" s="623"/>
      <c r="BO22" s="624" t="s">
        <v>125</v>
      </c>
      <c r="BP22" s="624"/>
      <c r="BQ22" s="624"/>
      <c r="BR22" s="624"/>
      <c r="BS22" s="630" t="s">
        <v>259</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877</v>
      </c>
      <c r="S23" s="622"/>
      <c r="T23" s="622"/>
      <c r="U23" s="622"/>
      <c r="V23" s="622"/>
      <c r="W23" s="622"/>
      <c r="X23" s="622"/>
      <c r="Y23" s="623"/>
      <c r="Z23" s="624">
        <v>0</v>
      </c>
      <c r="AA23" s="624"/>
      <c r="AB23" s="624"/>
      <c r="AC23" s="624"/>
      <c r="AD23" s="625">
        <v>877</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125</v>
      </c>
      <c r="BH23" s="622"/>
      <c r="BI23" s="622"/>
      <c r="BJ23" s="622"/>
      <c r="BK23" s="622"/>
      <c r="BL23" s="622"/>
      <c r="BM23" s="622"/>
      <c r="BN23" s="623"/>
      <c r="BO23" s="624" t="s">
        <v>125</v>
      </c>
      <c r="BP23" s="624"/>
      <c r="BQ23" s="624"/>
      <c r="BR23" s="624"/>
      <c r="BS23" s="630" t="s">
        <v>259</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16259</v>
      </c>
      <c r="S24" s="622"/>
      <c r="T24" s="622"/>
      <c r="U24" s="622"/>
      <c r="V24" s="622"/>
      <c r="W24" s="622"/>
      <c r="X24" s="622"/>
      <c r="Y24" s="623"/>
      <c r="Z24" s="624">
        <v>0.3</v>
      </c>
      <c r="AA24" s="624"/>
      <c r="AB24" s="624"/>
      <c r="AC24" s="624"/>
      <c r="AD24" s="625" t="s">
        <v>125</v>
      </c>
      <c r="AE24" s="625"/>
      <c r="AF24" s="625"/>
      <c r="AG24" s="625"/>
      <c r="AH24" s="625"/>
      <c r="AI24" s="625"/>
      <c r="AJ24" s="625"/>
      <c r="AK24" s="625"/>
      <c r="AL24" s="626" t="s">
        <v>125</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125</v>
      </c>
      <c r="BH24" s="622"/>
      <c r="BI24" s="622"/>
      <c r="BJ24" s="622"/>
      <c r="BK24" s="622"/>
      <c r="BL24" s="622"/>
      <c r="BM24" s="622"/>
      <c r="BN24" s="623"/>
      <c r="BO24" s="624" t="s">
        <v>170</v>
      </c>
      <c r="BP24" s="624"/>
      <c r="BQ24" s="624"/>
      <c r="BR24" s="624"/>
      <c r="BS24" s="630" t="s">
        <v>125</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1964215</v>
      </c>
      <c r="CS24" s="611"/>
      <c r="CT24" s="611"/>
      <c r="CU24" s="611"/>
      <c r="CV24" s="611"/>
      <c r="CW24" s="611"/>
      <c r="CX24" s="611"/>
      <c r="CY24" s="612"/>
      <c r="CZ24" s="615">
        <v>34.1</v>
      </c>
      <c r="DA24" s="616"/>
      <c r="DB24" s="616"/>
      <c r="DC24" s="635"/>
      <c r="DD24" s="654">
        <v>1588054</v>
      </c>
      <c r="DE24" s="611"/>
      <c r="DF24" s="611"/>
      <c r="DG24" s="611"/>
      <c r="DH24" s="611"/>
      <c r="DI24" s="611"/>
      <c r="DJ24" s="611"/>
      <c r="DK24" s="612"/>
      <c r="DL24" s="654">
        <v>1564320</v>
      </c>
      <c r="DM24" s="611"/>
      <c r="DN24" s="611"/>
      <c r="DO24" s="611"/>
      <c r="DP24" s="611"/>
      <c r="DQ24" s="611"/>
      <c r="DR24" s="611"/>
      <c r="DS24" s="611"/>
      <c r="DT24" s="611"/>
      <c r="DU24" s="611"/>
      <c r="DV24" s="612"/>
      <c r="DW24" s="615">
        <v>48.4</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166511</v>
      </c>
      <c r="S25" s="622"/>
      <c r="T25" s="622"/>
      <c r="U25" s="622"/>
      <c r="V25" s="622"/>
      <c r="W25" s="622"/>
      <c r="X25" s="622"/>
      <c r="Y25" s="623"/>
      <c r="Z25" s="624">
        <v>2.8</v>
      </c>
      <c r="AA25" s="624"/>
      <c r="AB25" s="624"/>
      <c r="AC25" s="624"/>
      <c r="AD25" s="625">
        <v>2793</v>
      </c>
      <c r="AE25" s="625"/>
      <c r="AF25" s="625"/>
      <c r="AG25" s="625"/>
      <c r="AH25" s="625"/>
      <c r="AI25" s="625"/>
      <c r="AJ25" s="625"/>
      <c r="AK25" s="625"/>
      <c r="AL25" s="626">
        <v>0.1</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125</v>
      </c>
      <c r="BH25" s="622"/>
      <c r="BI25" s="622"/>
      <c r="BJ25" s="622"/>
      <c r="BK25" s="622"/>
      <c r="BL25" s="622"/>
      <c r="BM25" s="622"/>
      <c r="BN25" s="623"/>
      <c r="BO25" s="624" t="s">
        <v>125</v>
      </c>
      <c r="BP25" s="624"/>
      <c r="BQ25" s="624"/>
      <c r="BR25" s="624"/>
      <c r="BS25" s="630" t="s">
        <v>125</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1009488</v>
      </c>
      <c r="CS25" s="657"/>
      <c r="CT25" s="657"/>
      <c r="CU25" s="657"/>
      <c r="CV25" s="657"/>
      <c r="CW25" s="657"/>
      <c r="CX25" s="657"/>
      <c r="CY25" s="658"/>
      <c r="CZ25" s="626">
        <v>17.5</v>
      </c>
      <c r="DA25" s="655"/>
      <c r="DB25" s="655"/>
      <c r="DC25" s="659"/>
      <c r="DD25" s="630">
        <v>956722</v>
      </c>
      <c r="DE25" s="657"/>
      <c r="DF25" s="657"/>
      <c r="DG25" s="657"/>
      <c r="DH25" s="657"/>
      <c r="DI25" s="657"/>
      <c r="DJ25" s="657"/>
      <c r="DK25" s="658"/>
      <c r="DL25" s="630">
        <v>935484</v>
      </c>
      <c r="DM25" s="657"/>
      <c r="DN25" s="657"/>
      <c r="DO25" s="657"/>
      <c r="DP25" s="657"/>
      <c r="DQ25" s="657"/>
      <c r="DR25" s="657"/>
      <c r="DS25" s="657"/>
      <c r="DT25" s="657"/>
      <c r="DU25" s="657"/>
      <c r="DV25" s="658"/>
      <c r="DW25" s="626">
        <v>28.9</v>
      </c>
      <c r="DX25" s="655"/>
      <c r="DY25" s="655"/>
      <c r="DZ25" s="655"/>
      <c r="EA25" s="655"/>
      <c r="EB25" s="655"/>
      <c r="EC25" s="656"/>
    </row>
    <row r="26" spans="2:133" ht="11.25" customHeight="1">
      <c r="B26" s="618" t="s">
        <v>292</v>
      </c>
      <c r="C26" s="619"/>
      <c r="D26" s="619"/>
      <c r="E26" s="619"/>
      <c r="F26" s="619"/>
      <c r="G26" s="619"/>
      <c r="H26" s="619"/>
      <c r="I26" s="619"/>
      <c r="J26" s="619"/>
      <c r="K26" s="619"/>
      <c r="L26" s="619"/>
      <c r="M26" s="619"/>
      <c r="N26" s="619"/>
      <c r="O26" s="619"/>
      <c r="P26" s="619"/>
      <c r="Q26" s="620"/>
      <c r="R26" s="621">
        <v>5075</v>
      </c>
      <c r="S26" s="622"/>
      <c r="T26" s="622"/>
      <c r="U26" s="622"/>
      <c r="V26" s="622"/>
      <c r="W26" s="622"/>
      <c r="X26" s="622"/>
      <c r="Y26" s="623"/>
      <c r="Z26" s="624">
        <v>0.1</v>
      </c>
      <c r="AA26" s="624"/>
      <c r="AB26" s="624"/>
      <c r="AC26" s="624"/>
      <c r="AD26" s="625" t="s">
        <v>125</v>
      </c>
      <c r="AE26" s="625"/>
      <c r="AF26" s="625"/>
      <c r="AG26" s="625"/>
      <c r="AH26" s="625"/>
      <c r="AI26" s="625"/>
      <c r="AJ26" s="625"/>
      <c r="AK26" s="625"/>
      <c r="AL26" s="626" t="s">
        <v>125</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125</v>
      </c>
      <c r="BH26" s="622"/>
      <c r="BI26" s="622"/>
      <c r="BJ26" s="622"/>
      <c r="BK26" s="622"/>
      <c r="BL26" s="622"/>
      <c r="BM26" s="622"/>
      <c r="BN26" s="623"/>
      <c r="BO26" s="624" t="s">
        <v>125</v>
      </c>
      <c r="BP26" s="624"/>
      <c r="BQ26" s="624"/>
      <c r="BR26" s="624"/>
      <c r="BS26" s="630" t="s">
        <v>125</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603498</v>
      </c>
      <c r="CS26" s="622"/>
      <c r="CT26" s="622"/>
      <c r="CU26" s="622"/>
      <c r="CV26" s="622"/>
      <c r="CW26" s="622"/>
      <c r="CX26" s="622"/>
      <c r="CY26" s="623"/>
      <c r="CZ26" s="626">
        <v>10.5</v>
      </c>
      <c r="DA26" s="655"/>
      <c r="DB26" s="655"/>
      <c r="DC26" s="659"/>
      <c r="DD26" s="630">
        <v>577841</v>
      </c>
      <c r="DE26" s="622"/>
      <c r="DF26" s="622"/>
      <c r="DG26" s="622"/>
      <c r="DH26" s="622"/>
      <c r="DI26" s="622"/>
      <c r="DJ26" s="622"/>
      <c r="DK26" s="623"/>
      <c r="DL26" s="630" t="s">
        <v>125</v>
      </c>
      <c r="DM26" s="622"/>
      <c r="DN26" s="622"/>
      <c r="DO26" s="622"/>
      <c r="DP26" s="622"/>
      <c r="DQ26" s="622"/>
      <c r="DR26" s="622"/>
      <c r="DS26" s="622"/>
      <c r="DT26" s="622"/>
      <c r="DU26" s="622"/>
      <c r="DV26" s="623"/>
      <c r="DW26" s="626" t="s">
        <v>125</v>
      </c>
      <c r="DX26" s="655"/>
      <c r="DY26" s="655"/>
      <c r="DZ26" s="655"/>
      <c r="EA26" s="655"/>
      <c r="EB26" s="655"/>
      <c r="EC26" s="656"/>
    </row>
    <row r="27" spans="2:133" ht="11.25" customHeight="1">
      <c r="B27" s="618" t="s">
        <v>295</v>
      </c>
      <c r="C27" s="619"/>
      <c r="D27" s="619"/>
      <c r="E27" s="619"/>
      <c r="F27" s="619"/>
      <c r="G27" s="619"/>
      <c r="H27" s="619"/>
      <c r="I27" s="619"/>
      <c r="J27" s="619"/>
      <c r="K27" s="619"/>
      <c r="L27" s="619"/>
      <c r="M27" s="619"/>
      <c r="N27" s="619"/>
      <c r="O27" s="619"/>
      <c r="P27" s="619"/>
      <c r="Q27" s="620"/>
      <c r="R27" s="621">
        <v>610412</v>
      </c>
      <c r="S27" s="622"/>
      <c r="T27" s="622"/>
      <c r="U27" s="622"/>
      <c r="V27" s="622"/>
      <c r="W27" s="622"/>
      <c r="X27" s="622"/>
      <c r="Y27" s="623"/>
      <c r="Z27" s="624">
        <v>10.199999999999999</v>
      </c>
      <c r="AA27" s="624"/>
      <c r="AB27" s="624"/>
      <c r="AC27" s="624"/>
      <c r="AD27" s="625" t="s">
        <v>125</v>
      </c>
      <c r="AE27" s="625"/>
      <c r="AF27" s="625"/>
      <c r="AG27" s="625"/>
      <c r="AH27" s="625"/>
      <c r="AI27" s="625"/>
      <c r="AJ27" s="625"/>
      <c r="AK27" s="625"/>
      <c r="AL27" s="626" t="s">
        <v>170</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616743</v>
      </c>
      <c r="BH27" s="622"/>
      <c r="BI27" s="622"/>
      <c r="BJ27" s="622"/>
      <c r="BK27" s="622"/>
      <c r="BL27" s="622"/>
      <c r="BM27" s="622"/>
      <c r="BN27" s="623"/>
      <c r="BO27" s="624">
        <v>100</v>
      </c>
      <c r="BP27" s="624"/>
      <c r="BQ27" s="624"/>
      <c r="BR27" s="624"/>
      <c r="BS27" s="630" t="s">
        <v>125</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496349</v>
      </c>
      <c r="CS27" s="657"/>
      <c r="CT27" s="657"/>
      <c r="CU27" s="657"/>
      <c r="CV27" s="657"/>
      <c r="CW27" s="657"/>
      <c r="CX27" s="657"/>
      <c r="CY27" s="658"/>
      <c r="CZ27" s="626">
        <v>8.6</v>
      </c>
      <c r="DA27" s="655"/>
      <c r="DB27" s="655"/>
      <c r="DC27" s="659"/>
      <c r="DD27" s="630">
        <v>182560</v>
      </c>
      <c r="DE27" s="657"/>
      <c r="DF27" s="657"/>
      <c r="DG27" s="657"/>
      <c r="DH27" s="657"/>
      <c r="DI27" s="657"/>
      <c r="DJ27" s="657"/>
      <c r="DK27" s="658"/>
      <c r="DL27" s="630">
        <v>180064</v>
      </c>
      <c r="DM27" s="657"/>
      <c r="DN27" s="657"/>
      <c r="DO27" s="657"/>
      <c r="DP27" s="657"/>
      <c r="DQ27" s="657"/>
      <c r="DR27" s="657"/>
      <c r="DS27" s="657"/>
      <c r="DT27" s="657"/>
      <c r="DU27" s="657"/>
      <c r="DV27" s="658"/>
      <c r="DW27" s="626">
        <v>5.6</v>
      </c>
      <c r="DX27" s="655"/>
      <c r="DY27" s="655"/>
      <c r="DZ27" s="655"/>
      <c r="EA27" s="655"/>
      <c r="EB27" s="655"/>
      <c r="EC27" s="656"/>
    </row>
    <row r="28" spans="2:133" ht="11.25" customHeight="1">
      <c r="B28" s="663" t="s">
        <v>298</v>
      </c>
      <c r="C28" s="664"/>
      <c r="D28" s="664"/>
      <c r="E28" s="664"/>
      <c r="F28" s="664"/>
      <c r="G28" s="664"/>
      <c r="H28" s="664"/>
      <c r="I28" s="664"/>
      <c r="J28" s="664"/>
      <c r="K28" s="664"/>
      <c r="L28" s="664"/>
      <c r="M28" s="664"/>
      <c r="N28" s="664"/>
      <c r="O28" s="664"/>
      <c r="P28" s="664"/>
      <c r="Q28" s="665"/>
      <c r="R28" s="621" t="s">
        <v>125</v>
      </c>
      <c r="S28" s="622"/>
      <c r="T28" s="622"/>
      <c r="U28" s="622"/>
      <c r="V28" s="622"/>
      <c r="W28" s="622"/>
      <c r="X28" s="622"/>
      <c r="Y28" s="623"/>
      <c r="Z28" s="624" t="s">
        <v>125</v>
      </c>
      <c r="AA28" s="624"/>
      <c r="AB28" s="624"/>
      <c r="AC28" s="624"/>
      <c r="AD28" s="625" t="s">
        <v>125</v>
      </c>
      <c r="AE28" s="625"/>
      <c r="AF28" s="625"/>
      <c r="AG28" s="625"/>
      <c r="AH28" s="625"/>
      <c r="AI28" s="625"/>
      <c r="AJ28" s="625"/>
      <c r="AK28" s="625"/>
      <c r="AL28" s="626" t="s">
        <v>125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458378</v>
      </c>
      <c r="CS28" s="622"/>
      <c r="CT28" s="622"/>
      <c r="CU28" s="622"/>
      <c r="CV28" s="622"/>
      <c r="CW28" s="622"/>
      <c r="CX28" s="622"/>
      <c r="CY28" s="623"/>
      <c r="CZ28" s="626">
        <v>8</v>
      </c>
      <c r="DA28" s="655"/>
      <c r="DB28" s="655"/>
      <c r="DC28" s="659"/>
      <c r="DD28" s="630">
        <v>448772</v>
      </c>
      <c r="DE28" s="622"/>
      <c r="DF28" s="622"/>
      <c r="DG28" s="622"/>
      <c r="DH28" s="622"/>
      <c r="DI28" s="622"/>
      <c r="DJ28" s="622"/>
      <c r="DK28" s="623"/>
      <c r="DL28" s="630">
        <v>448772</v>
      </c>
      <c r="DM28" s="622"/>
      <c r="DN28" s="622"/>
      <c r="DO28" s="622"/>
      <c r="DP28" s="622"/>
      <c r="DQ28" s="622"/>
      <c r="DR28" s="622"/>
      <c r="DS28" s="622"/>
      <c r="DT28" s="622"/>
      <c r="DU28" s="622"/>
      <c r="DV28" s="623"/>
      <c r="DW28" s="626">
        <v>13.9</v>
      </c>
      <c r="DX28" s="655"/>
      <c r="DY28" s="655"/>
      <c r="DZ28" s="655"/>
      <c r="EA28" s="655"/>
      <c r="EB28" s="655"/>
      <c r="EC28" s="656"/>
    </row>
    <row r="29" spans="2:133" ht="11.25" customHeight="1">
      <c r="B29" s="618" t="s">
        <v>300</v>
      </c>
      <c r="C29" s="619"/>
      <c r="D29" s="619"/>
      <c r="E29" s="619"/>
      <c r="F29" s="619"/>
      <c r="G29" s="619"/>
      <c r="H29" s="619"/>
      <c r="I29" s="619"/>
      <c r="J29" s="619"/>
      <c r="K29" s="619"/>
      <c r="L29" s="619"/>
      <c r="M29" s="619"/>
      <c r="N29" s="619"/>
      <c r="O29" s="619"/>
      <c r="P29" s="619"/>
      <c r="Q29" s="620"/>
      <c r="R29" s="621">
        <v>491091</v>
      </c>
      <c r="S29" s="622"/>
      <c r="T29" s="622"/>
      <c r="U29" s="622"/>
      <c r="V29" s="622"/>
      <c r="W29" s="622"/>
      <c r="X29" s="622"/>
      <c r="Y29" s="623"/>
      <c r="Z29" s="624">
        <v>8.1999999999999993</v>
      </c>
      <c r="AA29" s="624"/>
      <c r="AB29" s="624"/>
      <c r="AC29" s="624"/>
      <c r="AD29" s="625" t="s">
        <v>170</v>
      </c>
      <c r="AE29" s="625"/>
      <c r="AF29" s="625"/>
      <c r="AG29" s="625"/>
      <c r="AH29" s="625"/>
      <c r="AI29" s="625"/>
      <c r="AJ29" s="625"/>
      <c r="AK29" s="625"/>
      <c r="AL29" s="626" t="s">
        <v>125</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458305</v>
      </c>
      <c r="CS29" s="657"/>
      <c r="CT29" s="657"/>
      <c r="CU29" s="657"/>
      <c r="CV29" s="657"/>
      <c r="CW29" s="657"/>
      <c r="CX29" s="657"/>
      <c r="CY29" s="658"/>
      <c r="CZ29" s="626">
        <v>8</v>
      </c>
      <c r="DA29" s="655"/>
      <c r="DB29" s="655"/>
      <c r="DC29" s="659"/>
      <c r="DD29" s="630">
        <v>448699</v>
      </c>
      <c r="DE29" s="657"/>
      <c r="DF29" s="657"/>
      <c r="DG29" s="657"/>
      <c r="DH29" s="657"/>
      <c r="DI29" s="657"/>
      <c r="DJ29" s="657"/>
      <c r="DK29" s="658"/>
      <c r="DL29" s="630">
        <v>448699</v>
      </c>
      <c r="DM29" s="657"/>
      <c r="DN29" s="657"/>
      <c r="DO29" s="657"/>
      <c r="DP29" s="657"/>
      <c r="DQ29" s="657"/>
      <c r="DR29" s="657"/>
      <c r="DS29" s="657"/>
      <c r="DT29" s="657"/>
      <c r="DU29" s="657"/>
      <c r="DV29" s="658"/>
      <c r="DW29" s="626">
        <v>13.9</v>
      </c>
      <c r="DX29" s="655"/>
      <c r="DY29" s="655"/>
      <c r="DZ29" s="655"/>
      <c r="EA29" s="655"/>
      <c r="EB29" s="655"/>
      <c r="EC29" s="656"/>
    </row>
    <row r="30" spans="2:133" ht="11.25" customHeight="1">
      <c r="B30" s="618" t="s">
        <v>305</v>
      </c>
      <c r="C30" s="619"/>
      <c r="D30" s="619"/>
      <c r="E30" s="619"/>
      <c r="F30" s="619"/>
      <c r="G30" s="619"/>
      <c r="H30" s="619"/>
      <c r="I30" s="619"/>
      <c r="J30" s="619"/>
      <c r="K30" s="619"/>
      <c r="L30" s="619"/>
      <c r="M30" s="619"/>
      <c r="N30" s="619"/>
      <c r="O30" s="619"/>
      <c r="P30" s="619"/>
      <c r="Q30" s="620"/>
      <c r="R30" s="621">
        <v>16166</v>
      </c>
      <c r="S30" s="622"/>
      <c r="T30" s="622"/>
      <c r="U30" s="622"/>
      <c r="V30" s="622"/>
      <c r="W30" s="622"/>
      <c r="X30" s="622"/>
      <c r="Y30" s="623"/>
      <c r="Z30" s="624">
        <v>0.3</v>
      </c>
      <c r="AA30" s="624"/>
      <c r="AB30" s="624"/>
      <c r="AC30" s="624"/>
      <c r="AD30" s="625">
        <v>12838</v>
      </c>
      <c r="AE30" s="625"/>
      <c r="AF30" s="625"/>
      <c r="AG30" s="625"/>
      <c r="AH30" s="625"/>
      <c r="AI30" s="625"/>
      <c r="AJ30" s="625"/>
      <c r="AK30" s="625"/>
      <c r="AL30" s="626">
        <v>0.4</v>
      </c>
      <c r="AM30" s="627"/>
      <c r="AN30" s="627"/>
      <c r="AO30" s="628"/>
      <c r="AP30" s="669" t="s">
        <v>306</v>
      </c>
      <c r="AQ30" s="670"/>
      <c r="AR30" s="670"/>
      <c r="AS30" s="670"/>
      <c r="AT30" s="675" t="s">
        <v>307</v>
      </c>
      <c r="AU30" s="210"/>
      <c r="AV30" s="210"/>
      <c r="AW30" s="210"/>
      <c r="AX30" s="607" t="s">
        <v>184</v>
      </c>
      <c r="AY30" s="608"/>
      <c r="AZ30" s="608"/>
      <c r="BA30" s="608"/>
      <c r="BB30" s="608"/>
      <c r="BC30" s="608"/>
      <c r="BD30" s="608"/>
      <c r="BE30" s="608"/>
      <c r="BF30" s="609"/>
      <c r="BG30" s="681">
        <v>98.9</v>
      </c>
      <c r="BH30" s="682"/>
      <c r="BI30" s="682"/>
      <c r="BJ30" s="682"/>
      <c r="BK30" s="682"/>
      <c r="BL30" s="682"/>
      <c r="BM30" s="616">
        <v>97.3</v>
      </c>
      <c r="BN30" s="682"/>
      <c r="BO30" s="682"/>
      <c r="BP30" s="682"/>
      <c r="BQ30" s="683"/>
      <c r="BR30" s="681">
        <v>98.9</v>
      </c>
      <c r="BS30" s="682"/>
      <c r="BT30" s="682"/>
      <c r="BU30" s="682"/>
      <c r="BV30" s="682"/>
      <c r="BW30" s="682"/>
      <c r="BX30" s="616">
        <v>97.1</v>
      </c>
      <c r="BY30" s="682"/>
      <c r="BZ30" s="682"/>
      <c r="CA30" s="682"/>
      <c r="CB30" s="683"/>
      <c r="CD30" s="686"/>
      <c r="CE30" s="687"/>
      <c r="CF30" s="636" t="s">
        <v>308</v>
      </c>
      <c r="CG30" s="637"/>
      <c r="CH30" s="637"/>
      <c r="CI30" s="637"/>
      <c r="CJ30" s="637"/>
      <c r="CK30" s="637"/>
      <c r="CL30" s="637"/>
      <c r="CM30" s="637"/>
      <c r="CN30" s="637"/>
      <c r="CO30" s="637"/>
      <c r="CP30" s="637"/>
      <c r="CQ30" s="638"/>
      <c r="CR30" s="621">
        <v>426790</v>
      </c>
      <c r="CS30" s="622"/>
      <c r="CT30" s="622"/>
      <c r="CU30" s="622"/>
      <c r="CV30" s="622"/>
      <c r="CW30" s="622"/>
      <c r="CX30" s="622"/>
      <c r="CY30" s="623"/>
      <c r="CZ30" s="626">
        <v>7.4</v>
      </c>
      <c r="DA30" s="655"/>
      <c r="DB30" s="655"/>
      <c r="DC30" s="659"/>
      <c r="DD30" s="630">
        <v>418017</v>
      </c>
      <c r="DE30" s="622"/>
      <c r="DF30" s="622"/>
      <c r="DG30" s="622"/>
      <c r="DH30" s="622"/>
      <c r="DI30" s="622"/>
      <c r="DJ30" s="622"/>
      <c r="DK30" s="623"/>
      <c r="DL30" s="630">
        <v>418017</v>
      </c>
      <c r="DM30" s="622"/>
      <c r="DN30" s="622"/>
      <c r="DO30" s="622"/>
      <c r="DP30" s="622"/>
      <c r="DQ30" s="622"/>
      <c r="DR30" s="622"/>
      <c r="DS30" s="622"/>
      <c r="DT30" s="622"/>
      <c r="DU30" s="622"/>
      <c r="DV30" s="623"/>
      <c r="DW30" s="626">
        <v>12.9</v>
      </c>
      <c r="DX30" s="655"/>
      <c r="DY30" s="655"/>
      <c r="DZ30" s="655"/>
      <c r="EA30" s="655"/>
      <c r="EB30" s="655"/>
      <c r="EC30" s="656"/>
    </row>
    <row r="31" spans="2:133" ht="11.25" customHeight="1">
      <c r="B31" s="618" t="s">
        <v>309</v>
      </c>
      <c r="C31" s="619"/>
      <c r="D31" s="619"/>
      <c r="E31" s="619"/>
      <c r="F31" s="619"/>
      <c r="G31" s="619"/>
      <c r="H31" s="619"/>
      <c r="I31" s="619"/>
      <c r="J31" s="619"/>
      <c r="K31" s="619"/>
      <c r="L31" s="619"/>
      <c r="M31" s="619"/>
      <c r="N31" s="619"/>
      <c r="O31" s="619"/>
      <c r="P31" s="619"/>
      <c r="Q31" s="620"/>
      <c r="R31" s="621">
        <v>170573</v>
      </c>
      <c r="S31" s="622"/>
      <c r="T31" s="622"/>
      <c r="U31" s="622"/>
      <c r="V31" s="622"/>
      <c r="W31" s="622"/>
      <c r="X31" s="622"/>
      <c r="Y31" s="623"/>
      <c r="Z31" s="624">
        <v>2.8</v>
      </c>
      <c r="AA31" s="624"/>
      <c r="AB31" s="624"/>
      <c r="AC31" s="624"/>
      <c r="AD31" s="625" t="s">
        <v>125</v>
      </c>
      <c r="AE31" s="625"/>
      <c r="AF31" s="625"/>
      <c r="AG31" s="625"/>
      <c r="AH31" s="625"/>
      <c r="AI31" s="625"/>
      <c r="AJ31" s="625"/>
      <c r="AK31" s="625"/>
      <c r="AL31" s="626" t="s">
        <v>125</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98.9</v>
      </c>
      <c r="BH31" s="657"/>
      <c r="BI31" s="657"/>
      <c r="BJ31" s="657"/>
      <c r="BK31" s="657"/>
      <c r="BL31" s="657"/>
      <c r="BM31" s="627">
        <v>97.6</v>
      </c>
      <c r="BN31" s="679"/>
      <c r="BO31" s="679"/>
      <c r="BP31" s="679"/>
      <c r="BQ31" s="680"/>
      <c r="BR31" s="678">
        <v>99</v>
      </c>
      <c r="BS31" s="657"/>
      <c r="BT31" s="657"/>
      <c r="BU31" s="657"/>
      <c r="BV31" s="657"/>
      <c r="BW31" s="657"/>
      <c r="BX31" s="627">
        <v>97.2</v>
      </c>
      <c r="BY31" s="679"/>
      <c r="BZ31" s="679"/>
      <c r="CA31" s="679"/>
      <c r="CB31" s="680"/>
      <c r="CD31" s="686"/>
      <c r="CE31" s="687"/>
      <c r="CF31" s="636" t="s">
        <v>312</v>
      </c>
      <c r="CG31" s="637"/>
      <c r="CH31" s="637"/>
      <c r="CI31" s="637"/>
      <c r="CJ31" s="637"/>
      <c r="CK31" s="637"/>
      <c r="CL31" s="637"/>
      <c r="CM31" s="637"/>
      <c r="CN31" s="637"/>
      <c r="CO31" s="637"/>
      <c r="CP31" s="637"/>
      <c r="CQ31" s="638"/>
      <c r="CR31" s="621">
        <v>31515</v>
      </c>
      <c r="CS31" s="657"/>
      <c r="CT31" s="657"/>
      <c r="CU31" s="657"/>
      <c r="CV31" s="657"/>
      <c r="CW31" s="657"/>
      <c r="CX31" s="657"/>
      <c r="CY31" s="658"/>
      <c r="CZ31" s="626">
        <v>0.5</v>
      </c>
      <c r="DA31" s="655"/>
      <c r="DB31" s="655"/>
      <c r="DC31" s="659"/>
      <c r="DD31" s="630">
        <v>30682</v>
      </c>
      <c r="DE31" s="657"/>
      <c r="DF31" s="657"/>
      <c r="DG31" s="657"/>
      <c r="DH31" s="657"/>
      <c r="DI31" s="657"/>
      <c r="DJ31" s="657"/>
      <c r="DK31" s="658"/>
      <c r="DL31" s="630">
        <v>30682</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313</v>
      </c>
      <c r="C32" s="619"/>
      <c r="D32" s="619"/>
      <c r="E32" s="619"/>
      <c r="F32" s="619"/>
      <c r="G32" s="619"/>
      <c r="H32" s="619"/>
      <c r="I32" s="619"/>
      <c r="J32" s="619"/>
      <c r="K32" s="619"/>
      <c r="L32" s="619"/>
      <c r="M32" s="619"/>
      <c r="N32" s="619"/>
      <c r="O32" s="619"/>
      <c r="P32" s="619"/>
      <c r="Q32" s="620"/>
      <c r="R32" s="621">
        <v>162403</v>
      </c>
      <c r="S32" s="622"/>
      <c r="T32" s="622"/>
      <c r="U32" s="622"/>
      <c r="V32" s="622"/>
      <c r="W32" s="622"/>
      <c r="X32" s="622"/>
      <c r="Y32" s="623"/>
      <c r="Z32" s="624">
        <v>2.7</v>
      </c>
      <c r="AA32" s="624"/>
      <c r="AB32" s="624"/>
      <c r="AC32" s="624"/>
      <c r="AD32" s="625" t="s">
        <v>125</v>
      </c>
      <c r="AE32" s="625"/>
      <c r="AF32" s="625"/>
      <c r="AG32" s="625"/>
      <c r="AH32" s="625"/>
      <c r="AI32" s="625"/>
      <c r="AJ32" s="625"/>
      <c r="AK32" s="625"/>
      <c r="AL32" s="626" t="s">
        <v>125</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98.7</v>
      </c>
      <c r="BH32" s="691"/>
      <c r="BI32" s="691"/>
      <c r="BJ32" s="691"/>
      <c r="BK32" s="691"/>
      <c r="BL32" s="691"/>
      <c r="BM32" s="692">
        <v>96.5</v>
      </c>
      <c r="BN32" s="691"/>
      <c r="BO32" s="691"/>
      <c r="BP32" s="691"/>
      <c r="BQ32" s="693"/>
      <c r="BR32" s="690">
        <v>98.6</v>
      </c>
      <c r="BS32" s="691"/>
      <c r="BT32" s="691"/>
      <c r="BU32" s="691"/>
      <c r="BV32" s="691"/>
      <c r="BW32" s="691"/>
      <c r="BX32" s="692">
        <v>96.2</v>
      </c>
      <c r="BY32" s="691"/>
      <c r="BZ32" s="691"/>
      <c r="CA32" s="691"/>
      <c r="CB32" s="693"/>
      <c r="CD32" s="688"/>
      <c r="CE32" s="689"/>
      <c r="CF32" s="636" t="s">
        <v>315</v>
      </c>
      <c r="CG32" s="637"/>
      <c r="CH32" s="637"/>
      <c r="CI32" s="637"/>
      <c r="CJ32" s="637"/>
      <c r="CK32" s="637"/>
      <c r="CL32" s="637"/>
      <c r="CM32" s="637"/>
      <c r="CN32" s="637"/>
      <c r="CO32" s="637"/>
      <c r="CP32" s="637"/>
      <c r="CQ32" s="638"/>
      <c r="CR32" s="621">
        <v>73</v>
      </c>
      <c r="CS32" s="622"/>
      <c r="CT32" s="622"/>
      <c r="CU32" s="622"/>
      <c r="CV32" s="622"/>
      <c r="CW32" s="622"/>
      <c r="CX32" s="622"/>
      <c r="CY32" s="623"/>
      <c r="CZ32" s="626">
        <v>0</v>
      </c>
      <c r="DA32" s="655"/>
      <c r="DB32" s="655"/>
      <c r="DC32" s="659"/>
      <c r="DD32" s="630">
        <v>73</v>
      </c>
      <c r="DE32" s="622"/>
      <c r="DF32" s="622"/>
      <c r="DG32" s="622"/>
      <c r="DH32" s="622"/>
      <c r="DI32" s="622"/>
      <c r="DJ32" s="622"/>
      <c r="DK32" s="623"/>
      <c r="DL32" s="630">
        <v>73</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316</v>
      </c>
      <c r="C33" s="619"/>
      <c r="D33" s="619"/>
      <c r="E33" s="619"/>
      <c r="F33" s="619"/>
      <c r="G33" s="619"/>
      <c r="H33" s="619"/>
      <c r="I33" s="619"/>
      <c r="J33" s="619"/>
      <c r="K33" s="619"/>
      <c r="L33" s="619"/>
      <c r="M33" s="619"/>
      <c r="N33" s="619"/>
      <c r="O33" s="619"/>
      <c r="P33" s="619"/>
      <c r="Q33" s="620"/>
      <c r="R33" s="621">
        <v>271678</v>
      </c>
      <c r="S33" s="622"/>
      <c r="T33" s="622"/>
      <c r="U33" s="622"/>
      <c r="V33" s="622"/>
      <c r="W33" s="622"/>
      <c r="X33" s="622"/>
      <c r="Y33" s="623"/>
      <c r="Z33" s="624">
        <v>4.5</v>
      </c>
      <c r="AA33" s="624"/>
      <c r="AB33" s="624"/>
      <c r="AC33" s="624"/>
      <c r="AD33" s="625" t="s">
        <v>125</v>
      </c>
      <c r="AE33" s="625"/>
      <c r="AF33" s="625"/>
      <c r="AG33" s="625"/>
      <c r="AH33" s="625"/>
      <c r="AI33" s="625"/>
      <c r="AJ33" s="625"/>
      <c r="AK33" s="625"/>
      <c r="AL33" s="626" t="s">
        <v>125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2584506</v>
      </c>
      <c r="CS33" s="657"/>
      <c r="CT33" s="657"/>
      <c r="CU33" s="657"/>
      <c r="CV33" s="657"/>
      <c r="CW33" s="657"/>
      <c r="CX33" s="657"/>
      <c r="CY33" s="658"/>
      <c r="CZ33" s="626">
        <v>44.9</v>
      </c>
      <c r="DA33" s="655"/>
      <c r="DB33" s="655"/>
      <c r="DC33" s="659"/>
      <c r="DD33" s="630">
        <v>1722203</v>
      </c>
      <c r="DE33" s="657"/>
      <c r="DF33" s="657"/>
      <c r="DG33" s="657"/>
      <c r="DH33" s="657"/>
      <c r="DI33" s="657"/>
      <c r="DJ33" s="657"/>
      <c r="DK33" s="658"/>
      <c r="DL33" s="630">
        <v>1250757</v>
      </c>
      <c r="DM33" s="657"/>
      <c r="DN33" s="657"/>
      <c r="DO33" s="657"/>
      <c r="DP33" s="657"/>
      <c r="DQ33" s="657"/>
      <c r="DR33" s="657"/>
      <c r="DS33" s="657"/>
      <c r="DT33" s="657"/>
      <c r="DU33" s="657"/>
      <c r="DV33" s="658"/>
      <c r="DW33" s="626">
        <v>38.700000000000003</v>
      </c>
      <c r="DX33" s="655"/>
      <c r="DY33" s="655"/>
      <c r="DZ33" s="655"/>
      <c r="EA33" s="655"/>
      <c r="EB33" s="655"/>
      <c r="EC33" s="656"/>
    </row>
    <row r="34" spans="2:133" ht="11.25" customHeight="1">
      <c r="B34" s="618" t="s">
        <v>318</v>
      </c>
      <c r="C34" s="619"/>
      <c r="D34" s="619"/>
      <c r="E34" s="619"/>
      <c r="F34" s="619"/>
      <c r="G34" s="619"/>
      <c r="H34" s="619"/>
      <c r="I34" s="619"/>
      <c r="J34" s="619"/>
      <c r="K34" s="619"/>
      <c r="L34" s="619"/>
      <c r="M34" s="619"/>
      <c r="N34" s="619"/>
      <c r="O34" s="619"/>
      <c r="P34" s="619"/>
      <c r="Q34" s="620"/>
      <c r="R34" s="621">
        <v>95762</v>
      </c>
      <c r="S34" s="622"/>
      <c r="T34" s="622"/>
      <c r="U34" s="622"/>
      <c r="V34" s="622"/>
      <c r="W34" s="622"/>
      <c r="X34" s="622"/>
      <c r="Y34" s="623"/>
      <c r="Z34" s="624">
        <v>1.6</v>
      </c>
      <c r="AA34" s="624"/>
      <c r="AB34" s="624"/>
      <c r="AC34" s="624"/>
      <c r="AD34" s="625">
        <v>607</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714078</v>
      </c>
      <c r="CS34" s="622"/>
      <c r="CT34" s="622"/>
      <c r="CU34" s="622"/>
      <c r="CV34" s="622"/>
      <c r="CW34" s="622"/>
      <c r="CX34" s="622"/>
      <c r="CY34" s="623"/>
      <c r="CZ34" s="626">
        <v>12.4</v>
      </c>
      <c r="DA34" s="655"/>
      <c r="DB34" s="655"/>
      <c r="DC34" s="659"/>
      <c r="DD34" s="630">
        <v>394776</v>
      </c>
      <c r="DE34" s="622"/>
      <c r="DF34" s="622"/>
      <c r="DG34" s="622"/>
      <c r="DH34" s="622"/>
      <c r="DI34" s="622"/>
      <c r="DJ34" s="622"/>
      <c r="DK34" s="623"/>
      <c r="DL34" s="630">
        <v>306864</v>
      </c>
      <c r="DM34" s="622"/>
      <c r="DN34" s="622"/>
      <c r="DO34" s="622"/>
      <c r="DP34" s="622"/>
      <c r="DQ34" s="622"/>
      <c r="DR34" s="622"/>
      <c r="DS34" s="622"/>
      <c r="DT34" s="622"/>
      <c r="DU34" s="622"/>
      <c r="DV34" s="623"/>
      <c r="DW34" s="626">
        <v>9.5</v>
      </c>
      <c r="DX34" s="655"/>
      <c r="DY34" s="655"/>
      <c r="DZ34" s="655"/>
      <c r="EA34" s="655"/>
      <c r="EB34" s="655"/>
      <c r="EC34" s="656"/>
    </row>
    <row r="35" spans="2:133" ht="11.25" customHeight="1">
      <c r="B35" s="618" t="s">
        <v>322</v>
      </c>
      <c r="C35" s="619"/>
      <c r="D35" s="619"/>
      <c r="E35" s="619"/>
      <c r="F35" s="619"/>
      <c r="G35" s="619"/>
      <c r="H35" s="619"/>
      <c r="I35" s="619"/>
      <c r="J35" s="619"/>
      <c r="K35" s="619"/>
      <c r="L35" s="619"/>
      <c r="M35" s="619"/>
      <c r="N35" s="619"/>
      <c r="O35" s="619"/>
      <c r="P35" s="619"/>
      <c r="Q35" s="620"/>
      <c r="R35" s="621">
        <v>714263</v>
      </c>
      <c r="S35" s="622"/>
      <c r="T35" s="622"/>
      <c r="U35" s="622"/>
      <c r="V35" s="622"/>
      <c r="W35" s="622"/>
      <c r="X35" s="622"/>
      <c r="Y35" s="623"/>
      <c r="Z35" s="624">
        <v>11.9</v>
      </c>
      <c r="AA35" s="624"/>
      <c r="AB35" s="624"/>
      <c r="AC35" s="624"/>
      <c r="AD35" s="625" t="s">
        <v>125</v>
      </c>
      <c r="AE35" s="625"/>
      <c r="AF35" s="625"/>
      <c r="AG35" s="625"/>
      <c r="AH35" s="625"/>
      <c r="AI35" s="625"/>
      <c r="AJ35" s="625"/>
      <c r="AK35" s="625"/>
      <c r="AL35" s="626" t="s">
        <v>125</v>
      </c>
      <c r="AM35" s="627"/>
      <c r="AN35" s="627"/>
      <c r="AO35" s="628"/>
      <c r="AP35" s="214"/>
      <c r="AQ35" s="694" t="s">
        <v>323</v>
      </c>
      <c r="AR35" s="695"/>
      <c r="AS35" s="695"/>
      <c r="AT35" s="695"/>
      <c r="AU35" s="695"/>
      <c r="AV35" s="695"/>
      <c r="AW35" s="695"/>
      <c r="AX35" s="695"/>
      <c r="AY35" s="696"/>
      <c r="AZ35" s="610">
        <v>719661</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13959</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26250</v>
      </c>
      <c r="CS35" s="657"/>
      <c r="CT35" s="657"/>
      <c r="CU35" s="657"/>
      <c r="CV35" s="657"/>
      <c r="CW35" s="657"/>
      <c r="CX35" s="657"/>
      <c r="CY35" s="658"/>
      <c r="CZ35" s="626">
        <v>0.5</v>
      </c>
      <c r="DA35" s="655"/>
      <c r="DB35" s="655"/>
      <c r="DC35" s="659"/>
      <c r="DD35" s="630">
        <v>13416</v>
      </c>
      <c r="DE35" s="657"/>
      <c r="DF35" s="657"/>
      <c r="DG35" s="657"/>
      <c r="DH35" s="657"/>
      <c r="DI35" s="657"/>
      <c r="DJ35" s="657"/>
      <c r="DK35" s="658"/>
      <c r="DL35" s="630">
        <v>12796</v>
      </c>
      <c r="DM35" s="657"/>
      <c r="DN35" s="657"/>
      <c r="DO35" s="657"/>
      <c r="DP35" s="657"/>
      <c r="DQ35" s="657"/>
      <c r="DR35" s="657"/>
      <c r="DS35" s="657"/>
      <c r="DT35" s="657"/>
      <c r="DU35" s="657"/>
      <c r="DV35" s="658"/>
      <c r="DW35" s="626">
        <v>0.4</v>
      </c>
      <c r="DX35" s="655"/>
      <c r="DY35" s="655"/>
      <c r="DZ35" s="655"/>
      <c r="EA35" s="655"/>
      <c r="EB35" s="655"/>
      <c r="EC35" s="656"/>
    </row>
    <row r="36" spans="2:133" ht="11.25" customHeight="1">
      <c r="B36" s="618" t="s">
        <v>326</v>
      </c>
      <c r="C36" s="619"/>
      <c r="D36" s="619"/>
      <c r="E36" s="619"/>
      <c r="F36" s="619"/>
      <c r="G36" s="619"/>
      <c r="H36" s="619"/>
      <c r="I36" s="619"/>
      <c r="J36" s="619"/>
      <c r="K36" s="619"/>
      <c r="L36" s="619"/>
      <c r="M36" s="619"/>
      <c r="N36" s="619"/>
      <c r="O36" s="619"/>
      <c r="P36" s="619"/>
      <c r="Q36" s="620"/>
      <c r="R36" s="621" t="s">
        <v>125</v>
      </c>
      <c r="S36" s="622"/>
      <c r="T36" s="622"/>
      <c r="U36" s="622"/>
      <c r="V36" s="622"/>
      <c r="W36" s="622"/>
      <c r="X36" s="622"/>
      <c r="Y36" s="623"/>
      <c r="Z36" s="624" t="s">
        <v>170</v>
      </c>
      <c r="AA36" s="624"/>
      <c r="AB36" s="624"/>
      <c r="AC36" s="624"/>
      <c r="AD36" s="625" t="s">
        <v>125</v>
      </c>
      <c r="AE36" s="625"/>
      <c r="AF36" s="625"/>
      <c r="AG36" s="625"/>
      <c r="AH36" s="625"/>
      <c r="AI36" s="625"/>
      <c r="AJ36" s="625"/>
      <c r="AK36" s="625"/>
      <c r="AL36" s="626" t="s">
        <v>125</v>
      </c>
      <c r="AM36" s="627"/>
      <c r="AN36" s="627"/>
      <c r="AO36" s="628"/>
      <c r="AQ36" s="698" t="s">
        <v>327</v>
      </c>
      <c r="AR36" s="699"/>
      <c r="AS36" s="699"/>
      <c r="AT36" s="699"/>
      <c r="AU36" s="699"/>
      <c r="AV36" s="699"/>
      <c r="AW36" s="699"/>
      <c r="AX36" s="699"/>
      <c r="AY36" s="700"/>
      <c r="AZ36" s="621">
        <v>191166</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-39662</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1035726</v>
      </c>
      <c r="CS36" s="622"/>
      <c r="CT36" s="622"/>
      <c r="CU36" s="622"/>
      <c r="CV36" s="622"/>
      <c r="CW36" s="622"/>
      <c r="CX36" s="622"/>
      <c r="CY36" s="623"/>
      <c r="CZ36" s="626">
        <v>18</v>
      </c>
      <c r="DA36" s="655"/>
      <c r="DB36" s="655"/>
      <c r="DC36" s="659"/>
      <c r="DD36" s="630">
        <v>745962</v>
      </c>
      <c r="DE36" s="622"/>
      <c r="DF36" s="622"/>
      <c r="DG36" s="622"/>
      <c r="DH36" s="622"/>
      <c r="DI36" s="622"/>
      <c r="DJ36" s="622"/>
      <c r="DK36" s="623"/>
      <c r="DL36" s="630">
        <v>586881</v>
      </c>
      <c r="DM36" s="622"/>
      <c r="DN36" s="622"/>
      <c r="DO36" s="622"/>
      <c r="DP36" s="622"/>
      <c r="DQ36" s="622"/>
      <c r="DR36" s="622"/>
      <c r="DS36" s="622"/>
      <c r="DT36" s="622"/>
      <c r="DU36" s="622"/>
      <c r="DV36" s="623"/>
      <c r="DW36" s="626">
        <v>18.2</v>
      </c>
      <c r="DX36" s="655"/>
      <c r="DY36" s="655"/>
      <c r="DZ36" s="655"/>
      <c r="EA36" s="655"/>
      <c r="EB36" s="655"/>
      <c r="EC36" s="656"/>
    </row>
    <row r="37" spans="2:133" ht="11.25" customHeight="1">
      <c r="B37" s="618" t="s">
        <v>330</v>
      </c>
      <c r="C37" s="619"/>
      <c r="D37" s="619"/>
      <c r="E37" s="619"/>
      <c r="F37" s="619"/>
      <c r="G37" s="619"/>
      <c r="H37" s="619"/>
      <c r="I37" s="619"/>
      <c r="J37" s="619"/>
      <c r="K37" s="619"/>
      <c r="L37" s="619"/>
      <c r="M37" s="619"/>
      <c r="N37" s="619"/>
      <c r="O37" s="619"/>
      <c r="P37" s="619"/>
      <c r="Q37" s="620"/>
      <c r="R37" s="621">
        <v>129563</v>
      </c>
      <c r="S37" s="622"/>
      <c r="T37" s="622"/>
      <c r="U37" s="622"/>
      <c r="V37" s="622"/>
      <c r="W37" s="622"/>
      <c r="X37" s="622"/>
      <c r="Y37" s="623"/>
      <c r="Z37" s="624">
        <v>2.2000000000000002</v>
      </c>
      <c r="AA37" s="624"/>
      <c r="AB37" s="624"/>
      <c r="AC37" s="624"/>
      <c r="AD37" s="625" t="s">
        <v>125</v>
      </c>
      <c r="AE37" s="625"/>
      <c r="AF37" s="625"/>
      <c r="AG37" s="625"/>
      <c r="AH37" s="625"/>
      <c r="AI37" s="625"/>
      <c r="AJ37" s="625"/>
      <c r="AK37" s="625"/>
      <c r="AL37" s="626" t="s">
        <v>125</v>
      </c>
      <c r="AM37" s="627"/>
      <c r="AN37" s="627"/>
      <c r="AO37" s="628"/>
      <c r="AQ37" s="698" t="s">
        <v>331</v>
      </c>
      <c r="AR37" s="699"/>
      <c r="AS37" s="699"/>
      <c r="AT37" s="699"/>
      <c r="AU37" s="699"/>
      <c r="AV37" s="699"/>
      <c r="AW37" s="699"/>
      <c r="AX37" s="699"/>
      <c r="AY37" s="700"/>
      <c r="AZ37" s="621">
        <v>86091</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1388</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403521</v>
      </c>
      <c r="CS37" s="657"/>
      <c r="CT37" s="657"/>
      <c r="CU37" s="657"/>
      <c r="CV37" s="657"/>
      <c r="CW37" s="657"/>
      <c r="CX37" s="657"/>
      <c r="CY37" s="658"/>
      <c r="CZ37" s="626">
        <v>7</v>
      </c>
      <c r="DA37" s="655"/>
      <c r="DB37" s="655"/>
      <c r="DC37" s="659"/>
      <c r="DD37" s="630">
        <v>350121</v>
      </c>
      <c r="DE37" s="657"/>
      <c r="DF37" s="657"/>
      <c r="DG37" s="657"/>
      <c r="DH37" s="657"/>
      <c r="DI37" s="657"/>
      <c r="DJ37" s="657"/>
      <c r="DK37" s="658"/>
      <c r="DL37" s="630">
        <v>260634</v>
      </c>
      <c r="DM37" s="657"/>
      <c r="DN37" s="657"/>
      <c r="DO37" s="657"/>
      <c r="DP37" s="657"/>
      <c r="DQ37" s="657"/>
      <c r="DR37" s="657"/>
      <c r="DS37" s="657"/>
      <c r="DT37" s="657"/>
      <c r="DU37" s="657"/>
      <c r="DV37" s="658"/>
      <c r="DW37" s="626">
        <v>8.1</v>
      </c>
      <c r="DX37" s="655"/>
      <c r="DY37" s="655"/>
      <c r="DZ37" s="655"/>
      <c r="EA37" s="655"/>
      <c r="EB37" s="655"/>
      <c r="EC37" s="656"/>
    </row>
    <row r="38" spans="2:133" ht="11.25" customHeight="1">
      <c r="B38" s="666" t="s">
        <v>334</v>
      </c>
      <c r="C38" s="667"/>
      <c r="D38" s="667"/>
      <c r="E38" s="667"/>
      <c r="F38" s="667"/>
      <c r="G38" s="667"/>
      <c r="H38" s="667"/>
      <c r="I38" s="667"/>
      <c r="J38" s="667"/>
      <c r="K38" s="667"/>
      <c r="L38" s="667"/>
      <c r="M38" s="667"/>
      <c r="N38" s="667"/>
      <c r="O38" s="667"/>
      <c r="P38" s="667"/>
      <c r="Q38" s="668"/>
      <c r="R38" s="701">
        <v>6009009</v>
      </c>
      <c r="S38" s="702"/>
      <c r="T38" s="702"/>
      <c r="U38" s="702"/>
      <c r="V38" s="702"/>
      <c r="W38" s="702"/>
      <c r="X38" s="702"/>
      <c r="Y38" s="703"/>
      <c r="Z38" s="704">
        <v>100</v>
      </c>
      <c r="AA38" s="704"/>
      <c r="AB38" s="704"/>
      <c r="AC38" s="704"/>
      <c r="AD38" s="705">
        <v>3102020</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9218</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2441</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519277</v>
      </c>
      <c r="CS38" s="622"/>
      <c r="CT38" s="622"/>
      <c r="CU38" s="622"/>
      <c r="CV38" s="622"/>
      <c r="CW38" s="622"/>
      <c r="CX38" s="622"/>
      <c r="CY38" s="623"/>
      <c r="CZ38" s="626">
        <v>9</v>
      </c>
      <c r="DA38" s="655"/>
      <c r="DB38" s="655"/>
      <c r="DC38" s="659"/>
      <c r="DD38" s="630">
        <v>452047</v>
      </c>
      <c r="DE38" s="622"/>
      <c r="DF38" s="622"/>
      <c r="DG38" s="622"/>
      <c r="DH38" s="622"/>
      <c r="DI38" s="622"/>
      <c r="DJ38" s="622"/>
      <c r="DK38" s="623"/>
      <c r="DL38" s="630">
        <v>344216</v>
      </c>
      <c r="DM38" s="622"/>
      <c r="DN38" s="622"/>
      <c r="DO38" s="622"/>
      <c r="DP38" s="622"/>
      <c r="DQ38" s="622"/>
      <c r="DR38" s="622"/>
      <c r="DS38" s="622"/>
      <c r="DT38" s="622"/>
      <c r="DU38" s="622"/>
      <c r="DV38" s="623"/>
      <c r="DW38" s="626">
        <v>10.7</v>
      </c>
      <c r="DX38" s="655"/>
      <c r="DY38" s="655"/>
      <c r="DZ38" s="655"/>
      <c r="EA38" s="655"/>
      <c r="EB38" s="655"/>
      <c r="EC38" s="656"/>
    </row>
    <row r="39" spans="2:133" ht="11.25" customHeight="1">
      <c r="AQ39" s="698" t="s">
        <v>338</v>
      </c>
      <c r="AR39" s="699"/>
      <c r="AS39" s="699"/>
      <c r="AT39" s="699"/>
      <c r="AU39" s="699"/>
      <c r="AV39" s="699"/>
      <c r="AW39" s="699"/>
      <c r="AX39" s="699"/>
      <c r="AY39" s="700"/>
      <c r="AZ39" s="621" t="s">
        <v>125</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90</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289175</v>
      </c>
      <c r="CS39" s="657"/>
      <c r="CT39" s="657"/>
      <c r="CU39" s="657"/>
      <c r="CV39" s="657"/>
      <c r="CW39" s="657"/>
      <c r="CX39" s="657"/>
      <c r="CY39" s="658"/>
      <c r="CZ39" s="626">
        <v>5</v>
      </c>
      <c r="DA39" s="655"/>
      <c r="DB39" s="655"/>
      <c r="DC39" s="659"/>
      <c r="DD39" s="630">
        <v>116002</v>
      </c>
      <c r="DE39" s="657"/>
      <c r="DF39" s="657"/>
      <c r="DG39" s="657"/>
      <c r="DH39" s="657"/>
      <c r="DI39" s="657"/>
      <c r="DJ39" s="657"/>
      <c r="DK39" s="658"/>
      <c r="DL39" s="630" t="s">
        <v>125</v>
      </c>
      <c r="DM39" s="657"/>
      <c r="DN39" s="657"/>
      <c r="DO39" s="657"/>
      <c r="DP39" s="657"/>
      <c r="DQ39" s="657"/>
      <c r="DR39" s="657"/>
      <c r="DS39" s="657"/>
      <c r="DT39" s="657"/>
      <c r="DU39" s="657"/>
      <c r="DV39" s="658"/>
      <c r="DW39" s="626" t="s">
        <v>125</v>
      </c>
      <c r="DX39" s="655"/>
      <c r="DY39" s="655"/>
      <c r="DZ39" s="655"/>
      <c r="EA39" s="655"/>
      <c r="EB39" s="655"/>
      <c r="EC39" s="656"/>
    </row>
    <row r="40" spans="2:133" ht="11.25" customHeight="1">
      <c r="AQ40" s="698" t="s">
        <v>342</v>
      </c>
      <c r="AR40" s="699"/>
      <c r="AS40" s="699"/>
      <c r="AT40" s="699"/>
      <c r="AU40" s="699"/>
      <c r="AV40" s="699"/>
      <c r="AW40" s="699"/>
      <c r="AX40" s="699"/>
      <c r="AY40" s="700"/>
      <c r="AZ40" s="621">
        <v>116132</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136</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t="s">
        <v>125</v>
      </c>
      <c r="CS40" s="622"/>
      <c r="CT40" s="622"/>
      <c r="CU40" s="622"/>
      <c r="CV40" s="622"/>
      <c r="CW40" s="622"/>
      <c r="CX40" s="622"/>
      <c r="CY40" s="623"/>
      <c r="CZ40" s="626" t="s">
        <v>125</v>
      </c>
      <c r="DA40" s="655"/>
      <c r="DB40" s="655"/>
      <c r="DC40" s="659"/>
      <c r="DD40" s="630" t="s">
        <v>125</v>
      </c>
      <c r="DE40" s="622"/>
      <c r="DF40" s="622"/>
      <c r="DG40" s="622"/>
      <c r="DH40" s="622"/>
      <c r="DI40" s="622"/>
      <c r="DJ40" s="622"/>
      <c r="DK40" s="623"/>
      <c r="DL40" s="630" t="s">
        <v>125</v>
      </c>
      <c r="DM40" s="622"/>
      <c r="DN40" s="622"/>
      <c r="DO40" s="622"/>
      <c r="DP40" s="622"/>
      <c r="DQ40" s="622"/>
      <c r="DR40" s="622"/>
      <c r="DS40" s="622"/>
      <c r="DT40" s="622"/>
      <c r="DU40" s="622"/>
      <c r="DV40" s="623"/>
      <c r="DW40" s="626" t="s">
        <v>125</v>
      </c>
      <c r="DX40" s="655"/>
      <c r="DY40" s="655"/>
      <c r="DZ40" s="655"/>
      <c r="EA40" s="655"/>
      <c r="EB40" s="655"/>
      <c r="EC40" s="656"/>
    </row>
    <row r="41" spans="2:133" ht="11.25" customHeight="1">
      <c r="AQ41" s="708" t="s">
        <v>345</v>
      </c>
      <c r="AR41" s="709"/>
      <c r="AS41" s="709"/>
      <c r="AT41" s="709"/>
      <c r="AU41" s="709"/>
      <c r="AV41" s="709"/>
      <c r="AW41" s="709"/>
      <c r="AX41" s="709"/>
      <c r="AY41" s="710"/>
      <c r="AZ41" s="701">
        <v>317054</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309</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125</v>
      </c>
      <c r="CS41" s="657"/>
      <c r="CT41" s="657"/>
      <c r="CU41" s="657"/>
      <c r="CV41" s="657"/>
      <c r="CW41" s="657"/>
      <c r="CX41" s="657"/>
      <c r="CY41" s="658"/>
      <c r="CZ41" s="626" t="s">
        <v>125</v>
      </c>
      <c r="DA41" s="655"/>
      <c r="DB41" s="655"/>
      <c r="DC41" s="659"/>
      <c r="DD41" s="630" t="s">
        <v>125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1207560</v>
      </c>
      <c r="CS42" s="622"/>
      <c r="CT42" s="622"/>
      <c r="CU42" s="622"/>
      <c r="CV42" s="622"/>
      <c r="CW42" s="622"/>
      <c r="CX42" s="622"/>
      <c r="CY42" s="623"/>
      <c r="CZ42" s="626">
        <v>21</v>
      </c>
      <c r="DA42" s="627"/>
      <c r="DB42" s="627"/>
      <c r="DC42" s="722"/>
      <c r="DD42" s="630">
        <v>302768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t="s">
        <v>125</v>
      </c>
      <c r="CS43" s="657"/>
      <c r="CT43" s="657"/>
      <c r="CU43" s="657"/>
      <c r="CV43" s="657"/>
      <c r="CW43" s="657"/>
      <c r="CX43" s="657"/>
      <c r="CY43" s="658"/>
      <c r="CZ43" s="626" t="s">
        <v>125</v>
      </c>
      <c r="DA43" s="655"/>
      <c r="DB43" s="655"/>
      <c r="DC43" s="659"/>
      <c r="DD43" s="630" t="s">
        <v>170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478433</v>
      </c>
      <c r="CS44" s="622"/>
      <c r="CT44" s="622"/>
      <c r="CU44" s="622"/>
      <c r="CV44" s="622"/>
      <c r="CW44" s="622"/>
      <c r="CX44" s="622"/>
      <c r="CY44" s="623"/>
      <c r="CZ44" s="626">
        <v>8.3000000000000007</v>
      </c>
      <c r="DA44" s="627"/>
      <c r="DB44" s="627"/>
      <c r="DC44" s="722"/>
      <c r="DD44" s="630">
        <v>289573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145590</v>
      </c>
      <c r="CS45" s="657"/>
      <c r="CT45" s="657"/>
      <c r="CU45" s="657"/>
      <c r="CV45" s="657"/>
      <c r="CW45" s="657"/>
      <c r="CX45" s="657"/>
      <c r="CY45" s="658"/>
      <c r="CZ45" s="626">
        <v>2.5</v>
      </c>
      <c r="DA45" s="655"/>
      <c r="DB45" s="655"/>
      <c r="DC45" s="659"/>
      <c r="DD45" s="630">
        <v>16230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332843</v>
      </c>
      <c r="CS46" s="622"/>
      <c r="CT46" s="622"/>
      <c r="CU46" s="622"/>
      <c r="CV46" s="622"/>
      <c r="CW46" s="622"/>
      <c r="CX46" s="622"/>
      <c r="CY46" s="623"/>
      <c r="CZ46" s="626">
        <v>5.8</v>
      </c>
      <c r="DA46" s="627"/>
      <c r="DB46" s="627"/>
      <c r="DC46" s="722"/>
      <c r="DD46" s="630">
        <v>273343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729127</v>
      </c>
      <c r="CS47" s="657"/>
      <c r="CT47" s="657"/>
      <c r="CU47" s="657"/>
      <c r="CV47" s="657"/>
      <c r="CW47" s="657"/>
      <c r="CX47" s="657"/>
      <c r="CY47" s="658"/>
      <c r="CZ47" s="626">
        <v>12.7</v>
      </c>
      <c r="DA47" s="655"/>
      <c r="DB47" s="655"/>
      <c r="DC47" s="659"/>
      <c r="DD47" s="630">
        <v>13195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125</v>
      </c>
      <c r="CS48" s="622"/>
      <c r="CT48" s="622"/>
      <c r="CU48" s="622"/>
      <c r="CV48" s="622"/>
      <c r="CW48" s="622"/>
      <c r="CX48" s="622"/>
      <c r="CY48" s="623"/>
      <c r="CZ48" s="626" t="s">
        <v>125</v>
      </c>
      <c r="DA48" s="627"/>
      <c r="DB48" s="627"/>
      <c r="DC48" s="722"/>
      <c r="DD48" s="630" t="s">
        <v>125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5756281</v>
      </c>
      <c r="CS49" s="691"/>
      <c r="CT49" s="691"/>
      <c r="CU49" s="691"/>
      <c r="CV49" s="691"/>
      <c r="CW49" s="691"/>
      <c r="CX49" s="691"/>
      <c r="CY49" s="723"/>
      <c r="CZ49" s="706">
        <v>100</v>
      </c>
      <c r="DA49" s="724"/>
      <c r="DB49" s="724"/>
      <c r="DC49" s="725"/>
      <c r="DD49" s="726">
        <v>3613025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7eaRxagGKIgHoxpfXnHPluNmcpDk3WNa0dTyyTkxFcu8tsXeV6nTRwd/ZS27WgZwklsSNn4DiNcqmSCr3SruA==" saltValue="GMvx9ro4b6rjHm+eoFyj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6005</v>
      </c>
      <c r="R7" s="757"/>
      <c r="S7" s="757"/>
      <c r="T7" s="757"/>
      <c r="U7" s="757"/>
      <c r="V7" s="757">
        <v>5752</v>
      </c>
      <c r="W7" s="757"/>
      <c r="X7" s="757"/>
      <c r="Y7" s="757"/>
      <c r="Z7" s="757"/>
      <c r="AA7" s="757">
        <v>253</v>
      </c>
      <c r="AB7" s="757"/>
      <c r="AC7" s="757"/>
      <c r="AD7" s="757"/>
      <c r="AE7" s="758"/>
      <c r="AF7" s="759">
        <v>176</v>
      </c>
      <c r="AG7" s="760"/>
      <c r="AH7" s="760"/>
      <c r="AI7" s="760"/>
      <c r="AJ7" s="761"/>
      <c r="AK7" s="796">
        <v>156</v>
      </c>
      <c r="AL7" s="797"/>
      <c r="AM7" s="797"/>
      <c r="AN7" s="797"/>
      <c r="AO7" s="797"/>
      <c r="AP7" s="797">
        <v>5494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596</v>
      </c>
      <c r="BT7" s="801"/>
      <c r="BU7" s="801"/>
      <c r="BV7" s="801"/>
      <c r="BW7" s="801"/>
      <c r="BX7" s="801"/>
      <c r="BY7" s="801"/>
      <c r="BZ7" s="801"/>
      <c r="CA7" s="801"/>
      <c r="CB7" s="801"/>
      <c r="CC7" s="801"/>
      <c r="CD7" s="801"/>
      <c r="CE7" s="801"/>
      <c r="CF7" s="801"/>
      <c r="CG7" s="802"/>
      <c r="CH7" s="793">
        <v>14</v>
      </c>
      <c r="CI7" s="794"/>
      <c r="CJ7" s="794"/>
      <c r="CK7" s="794"/>
      <c r="CL7" s="795"/>
      <c r="CM7" s="793">
        <v>266</v>
      </c>
      <c r="CN7" s="794"/>
      <c r="CO7" s="794"/>
      <c r="CP7" s="794"/>
      <c r="CQ7" s="795"/>
      <c r="CR7" s="793">
        <v>300</v>
      </c>
      <c r="CS7" s="794"/>
      <c r="CT7" s="794"/>
      <c r="CU7" s="794"/>
      <c r="CV7" s="795"/>
      <c r="CW7" s="793">
        <v>1</v>
      </c>
      <c r="CX7" s="794"/>
      <c r="CY7" s="794"/>
      <c r="CZ7" s="794"/>
      <c r="DA7" s="795"/>
      <c r="DB7" s="793" t="s">
        <v>585</v>
      </c>
      <c r="DC7" s="794"/>
      <c r="DD7" s="794"/>
      <c r="DE7" s="794"/>
      <c r="DF7" s="795"/>
      <c r="DG7" s="793" t="s">
        <v>585</v>
      </c>
      <c r="DH7" s="794"/>
      <c r="DI7" s="794"/>
      <c r="DJ7" s="794"/>
      <c r="DK7" s="795"/>
      <c r="DL7" s="793" t="s">
        <v>585</v>
      </c>
      <c r="DM7" s="794"/>
      <c r="DN7" s="794"/>
      <c r="DO7" s="794"/>
      <c r="DP7" s="795"/>
      <c r="DQ7" s="793" t="s">
        <v>585</v>
      </c>
      <c r="DR7" s="794"/>
      <c r="DS7" s="794"/>
      <c r="DT7" s="794"/>
      <c r="DU7" s="795"/>
      <c r="DV7" s="774"/>
      <c r="DW7" s="775"/>
      <c r="DX7" s="775"/>
      <c r="DY7" s="775"/>
      <c r="DZ7" s="776"/>
      <c r="EA7" s="234"/>
    </row>
    <row r="8" spans="1:131" s="235" customFormat="1" ht="26.25" customHeight="1">
      <c r="A8" s="241">
        <v>2</v>
      </c>
      <c r="B8" s="777" t="s">
        <v>382</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t="s">
        <v>585</v>
      </c>
      <c r="AB8" s="781"/>
      <c r="AC8" s="781"/>
      <c r="AD8" s="781"/>
      <c r="AE8" s="782"/>
      <c r="AF8" s="783" t="s">
        <v>383</v>
      </c>
      <c r="AG8" s="784"/>
      <c r="AH8" s="784"/>
      <c r="AI8" s="784"/>
      <c r="AJ8" s="785"/>
      <c r="AK8" s="786" t="s">
        <v>585</v>
      </c>
      <c r="AL8" s="787"/>
      <c r="AM8" s="787"/>
      <c r="AN8" s="787"/>
      <c r="AO8" s="787"/>
      <c r="AP8" s="787">
        <v>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597</v>
      </c>
      <c r="BT8" s="791"/>
      <c r="BU8" s="791"/>
      <c r="BV8" s="791"/>
      <c r="BW8" s="791"/>
      <c r="BX8" s="791"/>
      <c r="BY8" s="791"/>
      <c r="BZ8" s="791"/>
      <c r="CA8" s="791"/>
      <c r="CB8" s="791"/>
      <c r="CC8" s="791"/>
      <c r="CD8" s="791"/>
      <c r="CE8" s="791"/>
      <c r="CF8" s="791"/>
      <c r="CG8" s="792"/>
      <c r="CH8" s="803">
        <v>1</v>
      </c>
      <c r="CI8" s="804"/>
      <c r="CJ8" s="804"/>
      <c r="CK8" s="804"/>
      <c r="CL8" s="805"/>
      <c r="CM8" s="803">
        <v>18</v>
      </c>
      <c r="CN8" s="804"/>
      <c r="CO8" s="804"/>
      <c r="CP8" s="804"/>
      <c r="CQ8" s="805"/>
      <c r="CR8" s="803">
        <v>10</v>
      </c>
      <c r="CS8" s="804"/>
      <c r="CT8" s="804"/>
      <c r="CU8" s="804"/>
      <c r="CV8" s="805"/>
      <c r="CW8" s="803" t="s">
        <v>585</v>
      </c>
      <c r="CX8" s="804"/>
      <c r="CY8" s="804"/>
      <c r="CZ8" s="804"/>
      <c r="DA8" s="805"/>
      <c r="DB8" s="803" t="s">
        <v>585</v>
      </c>
      <c r="DC8" s="804"/>
      <c r="DD8" s="804"/>
      <c r="DE8" s="804"/>
      <c r="DF8" s="805"/>
      <c r="DG8" s="803" t="s">
        <v>585</v>
      </c>
      <c r="DH8" s="804"/>
      <c r="DI8" s="804"/>
      <c r="DJ8" s="804"/>
      <c r="DK8" s="805"/>
      <c r="DL8" s="803" t="s">
        <v>585</v>
      </c>
      <c r="DM8" s="804"/>
      <c r="DN8" s="804"/>
      <c r="DO8" s="804"/>
      <c r="DP8" s="805"/>
      <c r="DQ8" s="803" t="s">
        <v>585</v>
      </c>
      <c r="DR8" s="804"/>
      <c r="DS8" s="804"/>
      <c r="DT8" s="804"/>
      <c r="DU8" s="805"/>
      <c r="DV8" s="806"/>
      <c r="DW8" s="807"/>
      <c r="DX8" s="807"/>
      <c r="DY8" s="807"/>
      <c r="DZ8" s="808"/>
      <c r="EA8" s="234"/>
    </row>
    <row r="9" spans="1:131" s="235" customFormat="1" ht="26.25" customHeight="1">
      <c r="A9" s="241">
        <v>3</v>
      </c>
      <c r="B9" s="777" t="s">
        <v>384</v>
      </c>
      <c r="C9" s="778"/>
      <c r="D9" s="778"/>
      <c r="E9" s="778"/>
      <c r="F9" s="778"/>
      <c r="G9" s="778"/>
      <c r="H9" s="778"/>
      <c r="I9" s="778"/>
      <c r="J9" s="778"/>
      <c r="K9" s="778"/>
      <c r="L9" s="778"/>
      <c r="M9" s="778"/>
      <c r="N9" s="778"/>
      <c r="O9" s="778"/>
      <c r="P9" s="779"/>
      <c r="Q9" s="780">
        <v>13</v>
      </c>
      <c r="R9" s="781"/>
      <c r="S9" s="781"/>
      <c r="T9" s="781"/>
      <c r="U9" s="781"/>
      <c r="V9" s="781">
        <v>13</v>
      </c>
      <c r="W9" s="781"/>
      <c r="X9" s="781"/>
      <c r="Y9" s="781"/>
      <c r="Z9" s="781"/>
      <c r="AA9" s="781" t="s">
        <v>585</v>
      </c>
      <c r="AB9" s="781"/>
      <c r="AC9" s="781"/>
      <c r="AD9" s="781"/>
      <c r="AE9" s="782"/>
      <c r="AF9" s="783" t="s">
        <v>385</v>
      </c>
      <c r="AG9" s="784"/>
      <c r="AH9" s="784"/>
      <c r="AI9" s="784"/>
      <c r="AJ9" s="785"/>
      <c r="AK9" s="786">
        <v>10</v>
      </c>
      <c r="AL9" s="787"/>
      <c r="AM9" s="787"/>
      <c r="AN9" s="787"/>
      <c r="AO9" s="787"/>
      <c r="AP9" s="787" t="s">
        <v>585</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598</v>
      </c>
      <c r="BT9" s="791"/>
      <c r="BU9" s="791"/>
      <c r="BV9" s="791"/>
      <c r="BW9" s="791"/>
      <c r="BX9" s="791"/>
      <c r="BY9" s="791"/>
      <c r="BZ9" s="791"/>
      <c r="CA9" s="791"/>
      <c r="CB9" s="791"/>
      <c r="CC9" s="791"/>
      <c r="CD9" s="791"/>
      <c r="CE9" s="791"/>
      <c r="CF9" s="791"/>
      <c r="CG9" s="792"/>
      <c r="CH9" s="803">
        <v>3</v>
      </c>
      <c r="CI9" s="804"/>
      <c r="CJ9" s="804"/>
      <c r="CK9" s="804"/>
      <c r="CL9" s="805"/>
      <c r="CM9" s="803">
        <v>35</v>
      </c>
      <c r="CN9" s="804"/>
      <c r="CO9" s="804"/>
      <c r="CP9" s="804"/>
      <c r="CQ9" s="805"/>
      <c r="CR9" s="803">
        <v>3</v>
      </c>
      <c r="CS9" s="804"/>
      <c r="CT9" s="804"/>
      <c r="CU9" s="804"/>
      <c r="CV9" s="805"/>
      <c r="CW9" s="803" t="s">
        <v>585</v>
      </c>
      <c r="CX9" s="804"/>
      <c r="CY9" s="804"/>
      <c r="CZ9" s="804"/>
      <c r="DA9" s="805"/>
      <c r="DB9" s="803" t="s">
        <v>585</v>
      </c>
      <c r="DC9" s="804"/>
      <c r="DD9" s="804"/>
      <c r="DE9" s="804"/>
      <c r="DF9" s="805"/>
      <c r="DG9" s="803" t="s">
        <v>585</v>
      </c>
      <c r="DH9" s="804"/>
      <c r="DI9" s="804"/>
      <c r="DJ9" s="804"/>
      <c r="DK9" s="805"/>
      <c r="DL9" s="803" t="s">
        <v>585</v>
      </c>
      <c r="DM9" s="804"/>
      <c r="DN9" s="804"/>
      <c r="DO9" s="804"/>
      <c r="DP9" s="805"/>
      <c r="DQ9" s="803" t="s">
        <v>585</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599</v>
      </c>
      <c r="BT10" s="791"/>
      <c r="BU10" s="791"/>
      <c r="BV10" s="791"/>
      <c r="BW10" s="791"/>
      <c r="BX10" s="791"/>
      <c r="BY10" s="791"/>
      <c r="BZ10" s="791"/>
      <c r="CA10" s="791"/>
      <c r="CB10" s="791"/>
      <c r="CC10" s="791"/>
      <c r="CD10" s="791"/>
      <c r="CE10" s="791"/>
      <c r="CF10" s="791"/>
      <c r="CG10" s="792"/>
      <c r="CH10" s="803">
        <v>4</v>
      </c>
      <c r="CI10" s="804"/>
      <c r="CJ10" s="804"/>
      <c r="CK10" s="804"/>
      <c r="CL10" s="805"/>
      <c r="CM10" s="803">
        <v>12</v>
      </c>
      <c r="CN10" s="804"/>
      <c r="CO10" s="804"/>
      <c r="CP10" s="804"/>
      <c r="CQ10" s="805"/>
      <c r="CR10" s="803">
        <v>3</v>
      </c>
      <c r="CS10" s="804"/>
      <c r="CT10" s="804"/>
      <c r="CU10" s="804"/>
      <c r="CV10" s="805"/>
      <c r="CW10" s="803" t="s">
        <v>585</v>
      </c>
      <c r="CX10" s="804"/>
      <c r="CY10" s="804"/>
      <c r="CZ10" s="804"/>
      <c r="DA10" s="805"/>
      <c r="DB10" s="803" t="s">
        <v>585</v>
      </c>
      <c r="DC10" s="804"/>
      <c r="DD10" s="804"/>
      <c r="DE10" s="804"/>
      <c r="DF10" s="805"/>
      <c r="DG10" s="803" t="s">
        <v>585</v>
      </c>
      <c r="DH10" s="804"/>
      <c r="DI10" s="804"/>
      <c r="DJ10" s="804"/>
      <c r="DK10" s="805"/>
      <c r="DL10" s="803" t="s">
        <v>585</v>
      </c>
      <c r="DM10" s="804"/>
      <c r="DN10" s="804"/>
      <c r="DO10" s="804"/>
      <c r="DP10" s="805"/>
      <c r="DQ10" s="803" t="s">
        <v>585</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387</v>
      </c>
      <c r="B23" s="812" t="s">
        <v>388</v>
      </c>
      <c r="C23" s="813"/>
      <c r="D23" s="813"/>
      <c r="E23" s="813"/>
      <c r="F23" s="813"/>
      <c r="G23" s="813"/>
      <c r="H23" s="813"/>
      <c r="I23" s="813"/>
      <c r="J23" s="813"/>
      <c r="K23" s="813"/>
      <c r="L23" s="813"/>
      <c r="M23" s="813"/>
      <c r="N23" s="813"/>
      <c r="O23" s="813"/>
      <c r="P23" s="814"/>
      <c r="Q23" s="815">
        <v>6009</v>
      </c>
      <c r="R23" s="816"/>
      <c r="S23" s="816"/>
      <c r="T23" s="816"/>
      <c r="U23" s="816"/>
      <c r="V23" s="816">
        <v>5756</v>
      </c>
      <c r="W23" s="816"/>
      <c r="X23" s="816"/>
      <c r="Y23" s="816"/>
      <c r="Z23" s="816"/>
      <c r="AA23" s="816">
        <v>253</v>
      </c>
      <c r="AB23" s="816"/>
      <c r="AC23" s="816"/>
      <c r="AD23" s="816"/>
      <c r="AE23" s="817"/>
      <c r="AF23" s="818">
        <v>176</v>
      </c>
      <c r="AG23" s="816"/>
      <c r="AH23" s="816"/>
      <c r="AI23" s="816"/>
      <c r="AJ23" s="819"/>
      <c r="AK23" s="820"/>
      <c r="AL23" s="821"/>
      <c r="AM23" s="821"/>
      <c r="AN23" s="821"/>
      <c r="AO23" s="821"/>
      <c r="AP23" s="816">
        <v>5496</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391</v>
      </c>
      <c r="R26" s="740"/>
      <c r="S26" s="740"/>
      <c r="T26" s="740"/>
      <c r="U26" s="741"/>
      <c r="V26" s="739" t="s">
        <v>392</v>
      </c>
      <c r="W26" s="740"/>
      <c r="X26" s="740"/>
      <c r="Y26" s="740"/>
      <c r="Z26" s="741"/>
      <c r="AA26" s="739" t="s">
        <v>393</v>
      </c>
      <c r="AB26" s="740"/>
      <c r="AC26" s="740"/>
      <c r="AD26" s="740"/>
      <c r="AE26" s="740"/>
      <c r="AF26" s="834" t="s">
        <v>394</v>
      </c>
      <c r="AG26" s="835"/>
      <c r="AH26" s="835"/>
      <c r="AI26" s="835"/>
      <c r="AJ26" s="836"/>
      <c r="AK26" s="740" t="s">
        <v>395</v>
      </c>
      <c r="AL26" s="740"/>
      <c r="AM26" s="740"/>
      <c r="AN26" s="740"/>
      <c r="AO26" s="741"/>
      <c r="AP26" s="739" t="s">
        <v>396</v>
      </c>
      <c r="AQ26" s="740"/>
      <c r="AR26" s="740"/>
      <c r="AS26" s="740"/>
      <c r="AT26" s="741"/>
      <c r="AU26" s="739" t="s">
        <v>397</v>
      </c>
      <c r="AV26" s="740"/>
      <c r="AW26" s="740"/>
      <c r="AX26" s="740"/>
      <c r="AY26" s="741"/>
      <c r="AZ26" s="739" t="s">
        <v>398</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399</v>
      </c>
      <c r="C28" s="754"/>
      <c r="D28" s="754"/>
      <c r="E28" s="754"/>
      <c r="F28" s="754"/>
      <c r="G28" s="754"/>
      <c r="H28" s="754"/>
      <c r="I28" s="754"/>
      <c r="J28" s="754"/>
      <c r="K28" s="754"/>
      <c r="L28" s="754"/>
      <c r="M28" s="754"/>
      <c r="N28" s="754"/>
      <c r="O28" s="754"/>
      <c r="P28" s="755"/>
      <c r="Q28" s="844">
        <v>1362</v>
      </c>
      <c r="R28" s="845"/>
      <c r="S28" s="845"/>
      <c r="T28" s="845"/>
      <c r="U28" s="845"/>
      <c r="V28" s="845">
        <v>1348</v>
      </c>
      <c r="W28" s="845"/>
      <c r="X28" s="845"/>
      <c r="Y28" s="845"/>
      <c r="Z28" s="845"/>
      <c r="AA28" s="845">
        <v>14</v>
      </c>
      <c r="AB28" s="845"/>
      <c r="AC28" s="845"/>
      <c r="AD28" s="845"/>
      <c r="AE28" s="846"/>
      <c r="AF28" s="847">
        <v>14</v>
      </c>
      <c r="AG28" s="845"/>
      <c r="AH28" s="845"/>
      <c r="AI28" s="845"/>
      <c r="AJ28" s="848"/>
      <c r="AK28" s="849">
        <v>116</v>
      </c>
      <c r="AL28" s="840"/>
      <c r="AM28" s="840"/>
      <c r="AN28" s="840"/>
      <c r="AO28" s="840"/>
      <c r="AP28" s="840" t="s">
        <v>585</v>
      </c>
      <c r="AQ28" s="840"/>
      <c r="AR28" s="840"/>
      <c r="AS28" s="840"/>
      <c r="AT28" s="840"/>
      <c r="AU28" s="840" t="s">
        <v>586</v>
      </c>
      <c r="AV28" s="840"/>
      <c r="AW28" s="840"/>
      <c r="AX28" s="840"/>
      <c r="AY28" s="840"/>
      <c r="AZ28" s="841" t="s">
        <v>586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400</v>
      </c>
      <c r="C29" s="778"/>
      <c r="D29" s="778"/>
      <c r="E29" s="778"/>
      <c r="F29" s="778"/>
      <c r="G29" s="778"/>
      <c r="H29" s="778"/>
      <c r="I29" s="778"/>
      <c r="J29" s="778"/>
      <c r="K29" s="778"/>
      <c r="L29" s="778"/>
      <c r="M29" s="778"/>
      <c r="N29" s="778"/>
      <c r="O29" s="778"/>
      <c r="P29" s="779"/>
      <c r="Q29" s="780">
        <v>1105</v>
      </c>
      <c r="R29" s="781"/>
      <c r="S29" s="781"/>
      <c r="T29" s="781"/>
      <c r="U29" s="781"/>
      <c r="V29" s="781">
        <v>1081</v>
      </c>
      <c r="W29" s="781"/>
      <c r="X29" s="781"/>
      <c r="Y29" s="781"/>
      <c r="Z29" s="781"/>
      <c r="AA29" s="781">
        <v>24</v>
      </c>
      <c r="AB29" s="781"/>
      <c r="AC29" s="781"/>
      <c r="AD29" s="781"/>
      <c r="AE29" s="782"/>
      <c r="AF29" s="783">
        <v>24</v>
      </c>
      <c r="AG29" s="784"/>
      <c r="AH29" s="784"/>
      <c r="AI29" s="784"/>
      <c r="AJ29" s="785"/>
      <c r="AK29" s="852">
        <v>162</v>
      </c>
      <c r="AL29" s="853"/>
      <c r="AM29" s="853"/>
      <c r="AN29" s="853"/>
      <c r="AO29" s="853"/>
      <c r="AP29" s="853" t="s">
        <v>585</v>
      </c>
      <c r="AQ29" s="853"/>
      <c r="AR29" s="853"/>
      <c r="AS29" s="853"/>
      <c r="AT29" s="853"/>
      <c r="AU29" s="853" t="s">
        <v>585</v>
      </c>
      <c r="AV29" s="853"/>
      <c r="AW29" s="853"/>
      <c r="AX29" s="853"/>
      <c r="AY29" s="853"/>
      <c r="AZ29" s="854" t="s">
        <v>587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401</v>
      </c>
      <c r="C30" s="778"/>
      <c r="D30" s="778"/>
      <c r="E30" s="778"/>
      <c r="F30" s="778"/>
      <c r="G30" s="778"/>
      <c r="H30" s="778"/>
      <c r="I30" s="778"/>
      <c r="J30" s="778"/>
      <c r="K30" s="778"/>
      <c r="L30" s="778"/>
      <c r="M30" s="778"/>
      <c r="N30" s="778"/>
      <c r="O30" s="778"/>
      <c r="P30" s="779"/>
      <c r="Q30" s="780">
        <v>112</v>
      </c>
      <c r="R30" s="781"/>
      <c r="S30" s="781"/>
      <c r="T30" s="781"/>
      <c r="U30" s="781"/>
      <c r="V30" s="781">
        <v>110</v>
      </c>
      <c r="W30" s="781"/>
      <c r="X30" s="781"/>
      <c r="Y30" s="781"/>
      <c r="Z30" s="781"/>
      <c r="AA30" s="781">
        <v>2</v>
      </c>
      <c r="AB30" s="781"/>
      <c r="AC30" s="781"/>
      <c r="AD30" s="781"/>
      <c r="AE30" s="782"/>
      <c r="AF30" s="783">
        <v>2</v>
      </c>
      <c r="AG30" s="784"/>
      <c r="AH30" s="784"/>
      <c r="AI30" s="784"/>
      <c r="AJ30" s="785"/>
      <c r="AK30" s="852">
        <v>43</v>
      </c>
      <c r="AL30" s="853"/>
      <c r="AM30" s="853"/>
      <c r="AN30" s="853"/>
      <c r="AO30" s="853"/>
      <c r="AP30" s="853" t="s">
        <v>585</v>
      </c>
      <c r="AQ30" s="853"/>
      <c r="AR30" s="853"/>
      <c r="AS30" s="853"/>
      <c r="AT30" s="853"/>
      <c r="AU30" s="853" t="s">
        <v>585</v>
      </c>
      <c r="AV30" s="853"/>
      <c r="AW30" s="853"/>
      <c r="AX30" s="853"/>
      <c r="AY30" s="853"/>
      <c r="AZ30" s="854" t="s">
        <v>585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402</v>
      </c>
      <c r="C31" s="778"/>
      <c r="D31" s="778"/>
      <c r="E31" s="778"/>
      <c r="F31" s="778"/>
      <c r="G31" s="778"/>
      <c r="H31" s="778"/>
      <c r="I31" s="778"/>
      <c r="J31" s="778"/>
      <c r="K31" s="778"/>
      <c r="L31" s="778"/>
      <c r="M31" s="778"/>
      <c r="N31" s="778"/>
      <c r="O31" s="778"/>
      <c r="P31" s="779"/>
      <c r="Q31" s="780">
        <v>133</v>
      </c>
      <c r="R31" s="781"/>
      <c r="S31" s="781"/>
      <c r="T31" s="781"/>
      <c r="U31" s="781"/>
      <c r="V31" s="781">
        <v>114</v>
      </c>
      <c r="W31" s="781"/>
      <c r="X31" s="781"/>
      <c r="Y31" s="781"/>
      <c r="Z31" s="781"/>
      <c r="AA31" s="781">
        <v>19</v>
      </c>
      <c r="AB31" s="781"/>
      <c r="AC31" s="781"/>
      <c r="AD31" s="781"/>
      <c r="AE31" s="782"/>
      <c r="AF31" s="783">
        <v>586</v>
      </c>
      <c r="AG31" s="784"/>
      <c r="AH31" s="784"/>
      <c r="AI31" s="784"/>
      <c r="AJ31" s="785"/>
      <c r="AK31" s="852">
        <v>9</v>
      </c>
      <c r="AL31" s="853"/>
      <c r="AM31" s="853"/>
      <c r="AN31" s="853"/>
      <c r="AO31" s="853"/>
      <c r="AP31" s="853">
        <v>631</v>
      </c>
      <c r="AQ31" s="853"/>
      <c r="AR31" s="853"/>
      <c r="AS31" s="853"/>
      <c r="AT31" s="853"/>
      <c r="AU31" s="853">
        <v>157</v>
      </c>
      <c r="AV31" s="853"/>
      <c r="AW31" s="853"/>
      <c r="AX31" s="853"/>
      <c r="AY31" s="853"/>
      <c r="AZ31" s="854" t="s">
        <v>585</v>
      </c>
      <c r="BA31" s="854"/>
      <c r="BB31" s="854"/>
      <c r="BC31" s="854"/>
      <c r="BD31" s="854"/>
      <c r="BE31" s="850" t="s">
        <v>403</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404</v>
      </c>
      <c r="C32" s="778"/>
      <c r="D32" s="778"/>
      <c r="E32" s="778"/>
      <c r="F32" s="778"/>
      <c r="G32" s="778"/>
      <c r="H32" s="778"/>
      <c r="I32" s="778"/>
      <c r="J32" s="778"/>
      <c r="K32" s="778"/>
      <c r="L32" s="778"/>
      <c r="M32" s="778"/>
      <c r="N32" s="778"/>
      <c r="O32" s="778"/>
      <c r="P32" s="779"/>
      <c r="Q32" s="780">
        <v>130</v>
      </c>
      <c r="R32" s="781"/>
      <c r="S32" s="781"/>
      <c r="T32" s="781"/>
      <c r="U32" s="781"/>
      <c r="V32" s="781">
        <v>128</v>
      </c>
      <c r="W32" s="781"/>
      <c r="X32" s="781"/>
      <c r="Y32" s="781"/>
      <c r="Z32" s="781"/>
      <c r="AA32" s="781">
        <v>1</v>
      </c>
      <c r="AB32" s="781"/>
      <c r="AC32" s="781"/>
      <c r="AD32" s="781"/>
      <c r="AE32" s="782"/>
      <c r="AF32" s="783">
        <v>1</v>
      </c>
      <c r="AG32" s="784"/>
      <c r="AH32" s="784"/>
      <c r="AI32" s="784"/>
      <c r="AJ32" s="785"/>
      <c r="AK32" s="852">
        <v>74</v>
      </c>
      <c r="AL32" s="853"/>
      <c r="AM32" s="853"/>
      <c r="AN32" s="853"/>
      <c r="AO32" s="853"/>
      <c r="AP32" s="853">
        <v>869</v>
      </c>
      <c r="AQ32" s="853"/>
      <c r="AR32" s="853"/>
      <c r="AS32" s="853"/>
      <c r="AT32" s="853"/>
      <c r="AU32" s="853">
        <v>779</v>
      </c>
      <c r="AV32" s="853"/>
      <c r="AW32" s="853"/>
      <c r="AX32" s="853"/>
      <c r="AY32" s="853"/>
      <c r="AZ32" s="854" t="s">
        <v>585</v>
      </c>
      <c r="BA32" s="854"/>
      <c r="BB32" s="854"/>
      <c r="BC32" s="854"/>
      <c r="BD32" s="854"/>
      <c r="BE32" s="850" t="s">
        <v>405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406</v>
      </c>
      <c r="C33" s="778"/>
      <c r="D33" s="778"/>
      <c r="E33" s="778"/>
      <c r="F33" s="778"/>
      <c r="G33" s="778"/>
      <c r="H33" s="778"/>
      <c r="I33" s="778"/>
      <c r="J33" s="778"/>
      <c r="K33" s="778"/>
      <c r="L33" s="778"/>
      <c r="M33" s="778"/>
      <c r="N33" s="778"/>
      <c r="O33" s="778"/>
      <c r="P33" s="779"/>
      <c r="Q33" s="780">
        <v>3</v>
      </c>
      <c r="R33" s="781"/>
      <c r="S33" s="781"/>
      <c r="T33" s="781"/>
      <c r="U33" s="781"/>
      <c r="V33" s="781">
        <v>3</v>
      </c>
      <c r="W33" s="781"/>
      <c r="X33" s="781"/>
      <c r="Y33" s="781"/>
      <c r="Z33" s="781"/>
      <c r="AA33" s="781" t="s">
        <v>585</v>
      </c>
      <c r="AB33" s="781"/>
      <c r="AC33" s="781"/>
      <c r="AD33" s="781"/>
      <c r="AE33" s="782"/>
      <c r="AF33" s="783" t="s">
        <v>407</v>
      </c>
      <c r="AG33" s="784"/>
      <c r="AH33" s="784"/>
      <c r="AI33" s="784"/>
      <c r="AJ33" s="785"/>
      <c r="AK33" s="852">
        <v>2</v>
      </c>
      <c r="AL33" s="853"/>
      <c r="AM33" s="853"/>
      <c r="AN33" s="853"/>
      <c r="AO33" s="853"/>
      <c r="AP33" s="853">
        <v>11</v>
      </c>
      <c r="AQ33" s="853"/>
      <c r="AR33" s="853"/>
      <c r="AS33" s="853"/>
      <c r="AT33" s="853"/>
      <c r="AU33" s="853">
        <v>11</v>
      </c>
      <c r="AV33" s="853"/>
      <c r="AW33" s="853"/>
      <c r="AX33" s="853"/>
      <c r="AY33" s="853"/>
      <c r="AZ33" s="854" t="s">
        <v>585</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408</v>
      </c>
      <c r="C34" s="778"/>
      <c r="D34" s="778"/>
      <c r="E34" s="778"/>
      <c r="F34" s="778"/>
      <c r="G34" s="778"/>
      <c r="H34" s="778"/>
      <c r="I34" s="778"/>
      <c r="J34" s="778"/>
      <c r="K34" s="778"/>
      <c r="L34" s="778"/>
      <c r="M34" s="778"/>
      <c r="N34" s="778"/>
      <c r="O34" s="778"/>
      <c r="P34" s="779"/>
      <c r="Q34" s="780">
        <v>8</v>
      </c>
      <c r="R34" s="781"/>
      <c r="S34" s="781"/>
      <c r="T34" s="781"/>
      <c r="U34" s="781"/>
      <c r="V34" s="781">
        <v>8</v>
      </c>
      <c r="W34" s="781"/>
      <c r="X34" s="781"/>
      <c r="Y34" s="781"/>
      <c r="Z34" s="781"/>
      <c r="AA34" s="781" t="s">
        <v>585</v>
      </c>
      <c r="AB34" s="781"/>
      <c r="AC34" s="781"/>
      <c r="AD34" s="781"/>
      <c r="AE34" s="782"/>
      <c r="AF34" s="783" t="s">
        <v>409</v>
      </c>
      <c r="AG34" s="784"/>
      <c r="AH34" s="784"/>
      <c r="AI34" s="784"/>
      <c r="AJ34" s="785"/>
      <c r="AK34" s="852">
        <v>7</v>
      </c>
      <c r="AL34" s="853"/>
      <c r="AM34" s="853"/>
      <c r="AN34" s="853"/>
      <c r="AO34" s="853"/>
      <c r="AP34" s="853">
        <v>63</v>
      </c>
      <c r="AQ34" s="853"/>
      <c r="AR34" s="853"/>
      <c r="AS34" s="853"/>
      <c r="AT34" s="853"/>
      <c r="AU34" s="853">
        <v>61</v>
      </c>
      <c r="AV34" s="853"/>
      <c r="AW34" s="853"/>
      <c r="AX34" s="853"/>
      <c r="AY34" s="853"/>
      <c r="AZ34" s="854" t="s">
        <v>585</v>
      </c>
      <c r="BA34" s="854"/>
      <c r="BB34" s="854"/>
      <c r="BC34" s="854"/>
      <c r="BD34" s="854"/>
      <c r="BE34" s="850" t="s">
        <v>410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411</v>
      </c>
      <c r="C35" s="778"/>
      <c r="D35" s="778"/>
      <c r="E35" s="778"/>
      <c r="F35" s="778"/>
      <c r="G35" s="778"/>
      <c r="H35" s="778"/>
      <c r="I35" s="778"/>
      <c r="J35" s="778"/>
      <c r="K35" s="778"/>
      <c r="L35" s="778"/>
      <c r="M35" s="778"/>
      <c r="N35" s="778"/>
      <c r="O35" s="778"/>
      <c r="P35" s="779"/>
      <c r="Q35" s="780">
        <v>5</v>
      </c>
      <c r="R35" s="781"/>
      <c r="S35" s="781"/>
      <c r="T35" s="781"/>
      <c r="U35" s="781"/>
      <c r="V35" s="781">
        <v>5</v>
      </c>
      <c r="W35" s="781"/>
      <c r="X35" s="781"/>
      <c r="Y35" s="781"/>
      <c r="Z35" s="781"/>
      <c r="AA35" s="781" t="s">
        <v>585</v>
      </c>
      <c r="AB35" s="781"/>
      <c r="AC35" s="781"/>
      <c r="AD35" s="781"/>
      <c r="AE35" s="782"/>
      <c r="AF35" s="783" t="s">
        <v>412</v>
      </c>
      <c r="AG35" s="784"/>
      <c r="AH35" s="784"/>
      <c r="AI35" s="784"/>
      <c r="AJ35" s="785"/>
      <c r="AK35" s="852">
        <v>3</v>
      </c>
      <c r="AL35" s="853"/>
      <c r="AM35" s="853"/>
      <c r="AN35" s="853"/>
      <c r="AO35" s="853"/>
      <c r="AP35" s="853">
        <v>12</v>
      </c>
      <c r="AQ35" s="853"/>
      <c r="AR35" s="853"/>
      <c r="AS35" s="853"/>
      <c r="AT35" s="853"/>
      <c r="AU35" s="853">
        <v>11</v>
      </c>
      <c r="AV35" s="853"/>
      <c r="AW35" s="853"/>
      <c r="AX35" s="853"/>
      <c r="AY35" s="853"/>
      <c r="AZ35" s="854" t="s">
        <v>585</v>
      </c>
      <c r="BA35" s="854"/>
      <c r="BB35" s="854"/>
      <c r="BC35" s="854"/>
      <c r="BD35" s="854"/>
      <c r="BE35" s="850" t="s">
        <v>413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414</v>
      </c>
      <c r="C36" s="778"/>
      <c r="D36" s="778"/>
      <c r="E36" s="778"/>
      <c r="F36" s="778"/>
      <c r="G36" s="778"/>
      <c r="H36" s="778"/>
      <c r="I36" s="778"/>
      <c r="J36" s="778"/>
      <c r="K36" s="778"/>
      <c r="L36" s="778"/>
      <c r="M36" s="778"/>
      <c r="N36" s="778"/>
      <c r="O36" s="778"/>
      <c r="P36" s="779"/>
      <c r="Q36" s="780">
        <v>5</v>
      </c>
      <c r="R36" s="781"/>
      <c r="S36" s="781"/>
      <c r="T36" s="781"/>
      <c r="U36" s="781"/>
      <c r="V36" s="781">
        <v>5</v>
      </c>
      <c r="W36" s="781"/>
      <c r="X36" s="781"/>
      <c r="Y36" s="781"/>
      <c r="Z36" s="781"/>
      <c r="AA36" s="781">
        <v>0</v>
      </c>
      <c r="AB36" s="781"/>
      <c r="AC36" s="781"/>
      <c r="AD36" s="781"/>
      <c r="AE36" s="782"/>
      <c r="AF36" s="783">
        <v>0</v>
      </c>
      <c r="AG36" s="784"/>
      <c r="AH36" s="784"/>
      <c r="AI36" s="784"/>
      <c r="AJ36" s="785"/>
      <c r="AK36" s="852" t="s">
        <v>585</v>
      </c>
      <c r="AL36" s="853"/>
      <c r="AM36" s="853"/>
      <c r="AN36" s="853"/>
      <c r="AO36" s="853"/>
      <c r="AP36" s="853" t="s">
        <v>585</v>
      </c>
      <c r="AQ36" s="853"/>
      <c r="AR36" s="853"/>
      <c r="AS36" s="853"/>
      <c r="AT36" s="853"/>
      <c r="AU36" s="853" t="s">
        <v>585</v>
      </c>
      <c r="AV36" s="853"/>
      <c r="AW36" s="853"/>
      <c r="AX36" s="853"/>
      <c r="AY36" s="853"/>
      <c r="AZ36" s="854" t="s">
        <v>585</v>
      </c>
      <c r="BA36" s="854"/>
      <c r="BB36" s="854"/>
      <c r="BC36" s="854"/>
      <c r="BD36" s="854"/>
      <c r="BE36" s="850" t="s">
        <v>415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387</v>
      </c>
      <c r="B63" s="812" t="s">
        <v>417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627</v>
      </c>
      <c r="AG63" s="864"/>
      <c r="AH63" s="864"/>
      <c r="AI63" s="864"/>
      <c r="AJ63" s="865"/>
      <c r="AK63" s="866"/>
      <c r="AL63" s="861"/>
      <c r="AM63" s="861"/>
      <c r="AN63" s="861"/>
      <c r="AO63" s="861"/>
      <c r="AP63" s="864">
        <v>1586</v>
      </c>
      <c r="AQ63" s="864"/>
      <c r="AR63" s="864"/>
      <c r="AS63" s="864"/>
      <c r="AT63" s="864"/>
      <c r="AU63" s="864">
        <v>1019</v>
      </c>
      <c r="AV63" s="864"/>
      <c r="AW63" s="864"/>
      <c r="AX63" s="864"/>
      <c r="AY63" s="864"/>
      <c r="AZ63" s="868"/>
      <c r="BA63" s="868"/>
      <c r="BB63" s="868"/>
      <c r="BC63" s="868"/>
      <c r="BD63" s="868"/>
      <c r="BE63" s="869"/>
      <c r="BF63" s="869"/>
      <c r="BG63" s="869"/>
      <c r="BH63" s="869"/>
      <c r="BI63" s="870"/>
      <c r="BJ63" s="871" t="s">
        <v>418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420</v>
      </c>
      <c r="B66" s="763"/>
      <c r="C66" s="763"/>
      <c r="D66" s="763"/>
      <c r="E66" s="763"/>
      <c r="F66" s="763"/>
      <c r="G66" s="763"/>
      <c r="H66" s="763"/>
      <c r="I66" s="763"/>
      <c r="J66" s="763"/>
      <c r="K66" s="763"/>
      <c r="L66" s="763"/>
      <c r="M66" s="763"/>
      <c r="N66" s="763"/>
      <c r="O66" s="763"/>
      <c r="P66" s="764"/>
      <c r="Q66" s="739" t="s">
        <v>421</v>
      </c>
      <c r="R66" s="740"/>
      <c r="S66" s="740"/>
      <c r="T66" s="740"/>
      <c r="U66" s="741"/>
      <c r="V66" s="739" t="s">
        <v>422</v>
      </c>
      <c r="W66" s="740"/>
      <c r="X66" s="740"/>
      <c r="Y66" s="740"/>
      <c r="Z66" s="741"/>
      <c r="AA66" s="739" t="s">
        <v>423</v>
      </c>
      <c r="AB66" s="740"/>
      <c r="AC66" s="740"/>
      <c r="AD66" s="740"/>
      <c r="AE66" s="741"/>
      <c r="AF66" s="874" t="s">
        <v>394</v>
      </c>
      <c r="AG66" s="835"/>
      <c r="AH66" s="835"/>
      <c r="AI66" s="835"/>
      <c r="AJ66" s="875"/>
      <c r="AK66" s="739" t="s">
        <v>424</v>
      </c>
      <c r="AL66" s="763"/>
      <c r="AM66" s="763"/>
      <c r="AN66" s="763"/>
      <c r="AO66" s="764"/>
      <c r="AP66" s="739" t="s">
        <v>425</v>
      </c>
      <c r="AQ66" s="740"/>
      <c r="AR66" s="740"/>
      <c r="AS66" s="740"/>
      <c r="AT66" s="741"/>
      <c r="AU66" s="739" t="s">
        <v>426</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588</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605</v>
      </c>
      <c r="AQ68" s="888"/>
      <c r="AR68" s="888"/>
      <c r="AS68" s="888"/>
      <c r="AT68" s="888"/>
      <c r="AU68" s="888" t="s">
        <v>605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589</v>
      </c>
      <c r="C69" s="896"/>
      <c r="D69" s="896"/>
      <c r="E69" s="896"/>
      <c r="F69" s="896"/>
      <c r="G69" s="896"/>
      <c r="H69" s="896"/>
      <c r="I69" s="896"/>
      <c r="J69" s="896"/>
      <c r="K69" s="896"/>
      <c r="L69" s="896"/>
      <c r="M69" s="896"/>
      <c r="N69" s="896"/>
      <c r="O69" s="896"/>
      <c r="P69" s="897"/>
      <c r="Q69" s="898">
        <v>1302</v>
      </c>
      <c r="R69" s="853"/>
      <c r="S69" s="853"/>
      <c r="T69" s="853"/>
      <c r="U69" s="853"/>
      <c r="V69" s="853">
        <v>1455</v>
      </c>
      <c r="W69" s="853"/>
      <c r="X69" s="853"/>
      <c r="Y69" s="853"/>
      <c r="Z69" s="853"/>
      <c r="AA69" s="853">
        <v>-153</v>
      </c>
      <c r="AB69" s="853"/>
      <c r="AC69" s="853"/>
      <c r="AD69" s="853"/>
      <c r="AE69" s="853"/>
      <c r="AF69" s="853">
        <v>247</v>
      </c>
      <c r="AG69" s="853"/>
      <c r="AH69" s="853"/>
      <c r="AI69" s="853"/>
      <c r="AJ69" s="853"/>
      <c r="AK69" s="853">
        <v>29</v>
      </c>
      <c r="AL69" s="853"/>
      <c r="AM69" s="853"/>
      <c r="AN69" s="853"/>
      <c r="AO69" s="853"/>
      <c r="AP69" s="853">
        <v>278</v>
      </c>
      <c r="AQ69" s="853"/>
      <c r="AR69" s="853"/>
      <c r="AS69" s="853"/>
      <c r="AT69" s="853"/>
      <c r="AU69" s="853">
        <v>167</v>
      </c>
      <c r="AV69" s="853"/>
      <c r="AW69" s="853"/>
      <c r="AX69" s="853"/>
      <c r="AY69" s="853"/>
      <c r="AZ69" s="850" t="s">
        <v>403</v>
      </c>
      <c r="BA69" s="850"/>
      <c r="BB69" s="850"/>
      <c r="BC69" s="850"/>
      <c r="BD69" s="851"/>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590</v>
      </c>
      <c r="C70" s="896"/>
      <c r="D70" s="896"/>
      <c r="E70" s="896"/>
      <c r="F70" s="896"/>
      <c r="G70" s="896"/>
      <c r="H70" s="896"/>
      <c r="I70" s="896"/>
      <c r="J70" s="896"/>
      <c r="K70" s="896"/>
      <c r="L70" s="896"/>
      <c r="M70" s="896"/>
      <c r="N70" s="896"/>
      <c r="O70" s="896"/>
      <c r="P70" s="897"/>
      <c r="Q70" s="898">
        <v>4627</v>
      </c>
      <c r="R70" s="853"/>
      <c r="S70" s="853"/>
      <c r="T70" s="853"/>
      <c r="U70" s="853"/>
      <c r="V70" s="853">
        <v>4549</v>
      </c>
      <c r="W70" s="853"/>
      <c r="X70" s="853"/>
      <c r="Y70" s="853"/>
      <c r="Z70" s="853"/>
      <c r="AA70" s="853">
        <v>78</v>
      </c>
      <c r="AB70" s="853"/>
      <c r="AC70" s="853"/>
      <c r="AD70" s="853"/>
      <c r="AE70" s="853"/>
      <c r="AF70" s="853">
        <v>76</v>
      </c>
      <c r="AG70" s="853"/>
      <c r="AH70" s="853"/>
      <c r="AI70" s="853"/>
      <c r="AJ70" s="853"/>
      <c r="AK70" s="853">
        <v>89</v>
      </c>
      <c r="AL70" s="853"/>
      <c r="AM70" s="853"/>
      <c r="AN70" s="853"/>
      <c r="AO70" s="853"/>
      <c r="AP70" s="853">
        <v>2409</v>
      </c>
      <c r="AQ70" s="853"/>
      <c r="AR70" s="853"/>
      <c r="AS70" s="853"/>
      <c r="AT70" s="853"/>
      <c r="AU70" s="853">
        <v>158</v>
      </c>
      <c r="AV70" s="853"/>
      <c r="AW70" s="853"/>
      <c r="AX70" s="853"/>
      <c r="AY70" s="853"/>
      <c r="AZ70" s="850"/>
      <c r="BA70" s="850"/>
      <c r="BB70" s="850"/>
      <c r="BC70" s="850"/>
      <c r="BD70" s="851"/>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591</v>
      </c>
      <c r="C71" s="896"/>
      <c r="D71" s="896"/>
      <c r="E71" s="896"/>
      <c r="F71" s="896"/>
      <c r="G71" s="896"/>
      <c r="H71" s="896"/>
      <c r="I71" s="896"/>
      <c r="J71" s="896"/>
      <c r="K71" s="896"/>
      <c r="L71" s="896"/>
      <c r="M71" s="896"/>
      <c r="N71" s="896"/>
      <c r="O71" s="896"/>
      <c r="P71" s="897"/>
      <c r="Q71" s="898">
        <v>274</v>
      </c>
      <c r="R71" s="853"/>
      <c r="S71" s="853"/>
      <c r="T71" s="853"/>
      <c r="U71" s="853"/>
      <c r="V71" s="853">
        <v>265</v>
      </c>
      <c r="W71" s="853"/>
      <c r="X71" s="853"/>
      <c r="Y71" s="853"/>
      <c r="Z71" s="853"/>
      <c r="AA71" s="853">
        <v>9</v>
      </c>
      <c r="AB71" s="853"/>
      <c r="AC71" s="853"/>
      <c r="AD71" s="853"/>
      <c r="AE71" s="853"/>
      <c r="AF71" s="853">
        <v>9</v>
      </c>
      <c r="AG71" s="853"/>
      <c r="AH71" s="853"/>
      <c r="AI71" s="853"/>
      <c r="AJ71" s="853"/>
      <c r="AK71" s="853">
        <v>4</v>
      </c>
      <c r="AL71" s="853"/>
      <c r="AM71" s="853"/>
      <c r="AN71" s="853"/>
      <c r="AO71" s="853"/>
      <c r="AP71" s="853">
        <v>274</v>
      </c>
      <c r="AQ71" s="853"/>
      <c r="AR71" s="853"/>
      <c r="AS71" s="853"/>
      <c r="AT71" s="853"/>
      <c r="AU71" s="853" t="s">
        <v>605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592</v>
      </c>
      <c r="C72" s="896"/>
      <c r="D72" s="896"/>
      <c r="E72" s="896"/>
      <c r="F72" s="896"/>
      <c r="G72" s="896"/>
      <c r="H72" s="896"/>
      <c r="I72" s="896"/>
      <c r="J72" s="896"/>
      <c r="K72" s="896"/>
      <c r="L72" s="896"/>
      <c r="M72" s="896"/>
      <c r="N72" s="896"/>
      <c r="O72" s="896"/>
      <c r="P72" s="897"/>
      <c r="Q72" s="898" t="s">
        <v>523</v>
      </c>
      <c r="R72" s="853"/>
      <c r="S72" s="853"/>
      <c r="T72" s="853"/>
      <c r="U72" s="853"/>
      <c r="V72" s="853" t="s">
        <v>523</v>
      </c>
      <c r="W72" s="853"/>
      <c r="X72" s="853"/>
      <c r="Y72" s="853"/>
      <c r="Z72" s="853"/>
      <c r="AA72" s="853" t="s">
        <v>523</v>
      </c>
      <c r="AB72" s="853"/>
      <c r="AC72" s="853"/>
      <c r="AD72" s="853"/>
      <c r="AE72" s="853"/>
      <c r="AF72" s="853" t="s">
        <v>523</v>
      </c>
      <c r="AG72" s="853"/>
      <c r="AH72" s="853"/>
      <c r="AI72" s="853"/>
      <c r="AJ72" s="853"/>
      <c r="AK72" s="853" t="s">
        <v>523</v>
      </c>
      <c r="AL72" s="853"/>
      <c r="AM72" s="853"/>
      <c r="AN72" s="853"/>
      <c r="AO72" s="853"/>
      <c r="AP72" s="853" t="s">
        <v>523</v>
      </c>
      <c r="AQ72" s="853"/>
      <c r="AR72" s="853"/>
      <c r="AS72" s="853"/>
      <c r="AT72" s="853"/>
      <c r="AU72" s="853" t="s">
        <v>523</v>
      </c>
      <c r="AV72" s="853"/>
      <c r="AW72" s="853"/>
      <c r="AX72" s="853"/>
      <c r="AY72" s="853"/>
      <c r="AZ72" s="899" t="s">
        <v>606</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593</v>
      </c>
      <c r="C73" s="896"/>
      <c r="D73" s="896"/>
      <c r="E73" s="896"/>
      <c r="F73" s="896"/>
      <c r="G73" s="896"/>
      <c r="H73" s="896"/>
      <c r="I73" s="896"/>
      <c r="J73" s="896"/>
      <c r="K73" s="896"/>
      <c r="L73" s="896"/>
      <c r="M73" s="896"/>
      <c r="N73" s="896"/>
      <c r="O73" s="896"/>
      <c r="P73" s="897"/>
      <c r="Q73" s="898">
        <v>301</v>
      </c>
      <c r="R73" s="853"/>
      <c r="S73" s="853"/>
      <c r="T73" s="853"/>
      <c r="U73" s="853"/>
      <c r="V73" s="853">
        <v>307</v>
      </c>
      <c r="W73" s="853"/>
      <c r="X73" s="853"/>
      <c r="Y73" s="853"/>
      <c r="Z73" s="853"/>
      <c r="AA73" s="853">
        <v>-6</v>
      </c>
      <c r="AB73" s="853"/>
      <c r="AC73" s="853"/>
      <c r="AD73" s="853"/>
      <c r="AE73" s="853"/>
      <c r="AF73" s="853">
        <v>10</v>
      </c>
      <c r="AG73" s="853"/>
      <c r="AH73" s="853"/>
      <c r="AI73" s="853"/>
      <c r="AJ73" s="853"/>
      <c r="AK73" s="853">
        <v>4</v>
      </c>
      <c r="AL73" s="853"/>
      <c r="AM73" s="853"/>
      <c r="AN73" s="853"/>
      <c r="AO73" s="853"/>
      <c r="AP73" s="853" t="s">
        <v>605</v>
      </c>
      <c r="AQ73" s="853"/>
      <c r="AR73" s="853"/>
      <c r="AS73" s="853"/>
      <c r="AT73" s="853"/>
      <c r="AU73" s="853" t="s">
        <v>605</v>
      </c>
      <c r="AV73" s="853"/>
      <c r="AW73" s="853"/>
      <c r="AX73" s="853"/>
      <c r="AY73" s="853"/>
      <c r="AZ73" s="850" t="s">
        <v>405</v>
      </c>
      <c r="BA73" s="850"/>
      <c r="BB73" s="850"/>
      <c r="BC73" s="850"/>
      <c r="BD73" s="851"/>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594</v>
      </c>
      <c r="C74" s="896"/>
      <c r="D74" s="896"/>
      <c r="E74" s="896"/>
      <c r="F74" s="896"/>
      <c r="G74" s="896"/>
      <c r="H74" s="896"/>
      <c r="I74" s="896"/>
      <c r="J74" s="896"/>
      <c r="K74" s="896"/>
      <c r="L74" s="896"/>
      <c r="M74" s="896"/>
      <c r="N74" s="896"/>
      <c r="O74" s="896"/>
      <c r="P74" s="897"/>
      <c r="Q74" s="898">
        <v>284</v>
      </c>
      <c r="R74" s="853"/>
      <c r="S74" s="853"/>
      <c r="T74" s="853"/>
      <c r="U74" s="853"/>
      <c r="V74" s="853">
        <v>254</v>
      </c>
      <c r="W74" s="853"/>
      <c r="X74" s="853"/>
      <c r="Y74" s="853"/>
      <c r="Z74" s="853"/>
      <c r="AA74" s="853">
        <v>30</v>
      </c>
      <c r="AB74" s="853"/>
      <c r="AC74" s="853"/>
      <c r="AD74" s="853"/>
      <c r="AE74" s="853"/>
      <c r="AF74" s="853">
        <v>30</v>
      </c>
      <c r="AG74" s="853"/>
      <c r="AH74" s="853"/>
      <c r="AI74" s="853"/>
      <c r="AJ74" s="853"/>
      <c r="AK74" s="853" t="s">
        <v>605</v>
      </c>
      <c r="AL74" s="853"/>
      <c r="AM74" s="853"/>
      <c r="AN74" s="853"/>
      <c r="AO74" s="853"/>
      <c r="AP74" s="853" t="s">
        <v>605</v>
      </c>
      <c r="AQ74" s="853"/>
      <c r="AR74" s="853"/>
      <c r="AS74" s="853"/>
      <c r="AT74" s="853"/>
      <c r="AU74" s="853" t="s">
        <v>605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595</v>
      </c>
      <c r="C75" s="896"/>
      <c r="D75" s="896"/>
      <c r="E75" s="896"/>
      <c r="F75" s="896"/>
      <c r="G75" s="896"/>
      <c r="H75" s="896"/>
      <c r="I75" s="896"/>
      <c r="J75" s="896"/>
      <c r="K75" s="896"/>
      <c r="L75" s="896"/>
      <c r="M75" s="896"/>
      <c r="N75" s="896"/>
      <c r="O75" s="896"/>
      <c r="P75" s="897"/>
      <c r="Q75" s="901">
        <v>290289</v>
      </c>
      <c r="R75" s="902"/>
      <c r="S75" s="902"/>
      <c r="T75" s="902"/>
      <c r="U75" s="852"/>
      <c r="V75" s="903">
        <v>278734</v>
      </c>
      <c r="W75" s="902"/>
      <c r="X75" s="902"/>
      <c r="Y75" s="902"/>
      <c r="Z75" s="852"/>
      <c r="AA75" s="903">
        <v>11555</v>
      </c>
      <c r="AB75" s="902"/>
      <c r="AC75" s="902"/>
      <c r="AD75" s="902"/>
      <c r="AE75" s="852"/>
      <c r="AF75" s="903">
        <v>11555</v>
      </c>
      <c r="AG75" s="902"/>
      <c r="AH75" s="902"/>
      <c r="AI75" s="902"/>
      <c r="AJ75" s="852"/>
      <c r="AK75" s="853" t="s">
        <v>605</v>
      </c>
      <c r="AL75" s="853"/>
      <c r="AM75" s="853"/>
      <c r="AN75" s="853"/>
      <c r="AO75" s="853"/>
      <c r="AP75" s="853" t="s">
        <v>605</v>
      </c>
      <c r="AQ75" s="853"/>
      <c r="AR75" s="853"/>
      <c r="AS75" s="853"/>
      <c r="AT75" s="853"/>
      <c r="AU75" s="853" t="s">
        <v>605</v>
      </c>
      <c r="AV75" s="853"/>
      <c r="AW75" s="853"/>
      <c r="AX75" s="853"/>
      <c r="AY75" s="853"/>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387</v>
      </c>
      <c r="B88" s="812" t="s">
        <v>427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12931</v>
      </c>
      <c r="AG88" s="864"/>
      <c r="AH88" s="864"/>
      <c r="AI88" s="864"/>
      <c r="AJ88" s="864"/>
      <c r="AK88" s="861"/>
      <c r="AL88" s="861"/>
      <c r="AM88" s="861"/>
      <c r="AN88" s="861"/>
      <c r="AO88" s="861"/>
      <c r="AP88" s="864">
        <v>2961</v>
      </c>
      <c r="AQ88" s="864"/>
      <c r="AR88" s="864"/>
      <c r="AS88" s="864"/>
      <c r="AT88" s="864"/>
      <c r="AU88" s="864">
        <v>325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428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316</v>
      </c>
      <c r="CS102" s="872"/>
      <c r="CT102" s="872"/>
      <c r="CU102" s="872"/>
      <c r="CV102" s="915"/>
      <c r="CW102" s="914">
        <v>1</v>
      </c>
      <c r="CX102" s="872"/>
      <c r="CY102" s="872"/>
      <c r="CZ102" s="872"/>
      <c r="DA102" s="915"/>
      <c r="DB102" s="914" t="s">
        <v>587</v>
      </c>
      <c r="DC102" s="872"/>
      <c r="DD102" s="872"/>
      <c r="DE102" s="872"/>
      <c r="DF102" s="915"/>
      <c r="DG102" s="914" t="s">
        <v>585</v>
      </c>
      <c r="DH102" s="872"/>
      <c r="DI102" s="872"/>
      <c r="DJ102" s="872"/>
      <c r="DK102" s="915"/>
      <c r="DL102" s="914" t="s">
        <v>585</v>
      </c>
      <c r="DM102" s="872"/>
      <c r="DN102" s="872"/>
      <c r="DO102" s="872"/>
      <c r="DP102" s="915"/>
      <c r="DQ102" s="914" t="s">
        <v>585</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436</v>
      </c>
      <c r="AB109" s="917"/>
      <c r="AC109" s="917"/>
      <c r="AD109" s="917"/>
      <c r="AE109" s="918"/>
      <c r="AF109" s="916" t="s">
        <v>302</v>
      </c>
      <c r="AG109" s="917"/>
      <c r="AH109" s="917"/>
      <c r="AI109" s="917"/>
      <c r="AJ109" s="918"/>
      <c r="AK109" s="916" t="s">
        <v>301</v>
      </c>
      <c r="AL109" s="917"/>
      <c r="AM109" s="917"/>
      <c r="AN109" s="917"/>
      <c r="AO109" s="918"/>
      <c r="AP109" s="916" t="s">
        <v>437</v>
      </c>
      <c r="AQ109" s="917"/>
      <c r="AR109" s="917"/>
      <c r="AS109" s="917"/>
      <c r="AT109" s="919"/>
      <c r="AU109" s="936" t="s">
        <v>435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436</v>
      </c>
      <c r="BR109" s="917"/>
      <c r="BS109" s="917"/>
      <c r="BT109" s="917"/>
      <c r="BU109" s="918"/>
      <c r="BV109" s="916" t="s">
        <v>302</v>
      </c>
      <c r="BW109" s="917"/>
      <c r="BX109" s="917"/>
      <c r="BY109" s="917"/>
      <c r="BZ109" s="918"/>
      <c r="CA109" s="916" t="s">
        <v>301</v>
      </c>
      <c r="CB109" s="917"/>
      <c r="CC109" s="917"/>
      <c r="CD109" s="917"/>
      <c r="CE109" s="918"/>
      <c r="CF109" s="937" t="s">
        <v>437</v>
      </c>
      <c r="CG109" s="937"/>
      <c r="CH109" s="937"/>
      <c r="CI109" s="937"/>
      <c r="CJ109" s="937"/>
      <c r="CK109" s="916" t="s">
        <v>438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436</v>
      </c>
      <c r="DH109" s="917"/>
      <c r="DI109" s="917"/>
      <c r="DJ109" s="917"/>
      <c r="DK109" s="918"/>
      <c r="DL109" s="916" t="s">
        <v>302</v>
      </c>
      <c r="DM109" s="917"/>
      <c r="DN109" s="917"/>
      <c r="DO109" s="917"/>
      <c r="DP109" s="918"/>
      <c r="DQ109" s="916" t="s">
        <v>301</v>
      </c>
      <c r="DR109" s="917"/>
      <c r="DS109" s="917"/>
      <c r="DT109" s="917"/>
      <c r="DU109" s="918"/>
      <c r="DV109" s="916" t="s">
        <v>437</v>
      </c>
      <c r="DW109" s="917"/>
      <c r="DX109" s="917"/>
      <c r="DY109" s="917"/>
      <c r="DZ109" s="919"/>
    </row>
    <row r="110" spans="1:131" s="226" customFormat="1" ht="26.25" customHeight="1">
      <c r="A110" s="920" t="s">
        <v>439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480275</v>
      </c>
      <c r="AB110" s="924"/>
      <c r="AC110" s="924"/>
      <c r="AD110" s="924"/>
      <c r="AE110" s="925"/>
      <c r="AF110" s="926">
        <v>492966</v>
      </c>
      <c r="AG110" s="924"/>
      <c r="AH110" s="924"/>
      <c r="AI110" s="924"/>
      <c r="AJ110" s="925"/>
      <c r="AK110" s="926">
        <v>458305</v>
      </c>
      <c r="AL110" s="924"/>
      <c r="AM110" s="924"/>
      <c r="AN110" s="924"/>
      <c r="AO110" s="925"/>
      <c r="AP110" s="927">
        <v>16.899999999999999</v>
      </c>
      <c r="AQ110" s="928"/>
      <c r="AR110" s="928"/>
      <c r="AS110" s="928"/>
      <c r="AT110" s="929"/>
      <c r="AU110" s="930" t="s">
        <v>67</v>
      </c>
      <c r="AV110" s="931"/>
      <c r="AW110" s="931"/>
      <c r="AX110" s="931"/>
      <c r="AY110" s="931"/>
      <c r="AZ110" s="972" t="s">
        <v>440</v>
      </c>
      <c r="BA110" s="921"/>
      <c r="BB110" s="921"/>
      <c r="BC110" s="921"/>
      <c r="BD110" s="921"/>
      <c r="BE110" s="921"/>
      <c r="BF110" s="921"/>
      <c r="BG110" s="921"/>
      <c r="BH110" s="921"/>
      <c r="BI110" s="921"/>
      <c r="BJ110" s="921"/>
      <c r="BK110" s="921"/>
      <c r="BL110" s="921"/>
      <c r="BM110" s="921"/>
      <c r="BN110" s="921"/>
      <c r="BO110" s="921"/>
      <c r="BP110" s="922"/>
      <c r="BQ110" s="958">
        <v>5159074</v>
      </c>
      <c r="BR110" s="959"/>
      <c r="BS110" s="959"/>
      <c r="BT110" s="959"/>
      <c r="BU110" s="959"/>
      <c r="BV110" s="959">
        <v>5208345</v>
      </c>
      <c r="BW110" s="959"/>
      <c r="BX110" s="959"/>
      <c r="BY110" s="959"/>
      <c r="BZ110" s="959"/>
      <c r="CA110" s="959">
        <v>5495817</v>
      </c>
      <c r="CB110" s="959"/>
      <c r="CC110" s="959"/>
      <c r="CD110" s="959"/>
      <c r="CE110" s="959"/>
      <c r="CF110" s="973">
        <v>202.7</v>
      </c>
      <c r="CG110" s="974"/>
      <c r="CH110" s="974"/>
      <c r="CI110" s="974"/>
      <c r="CJ110" s="974"/>
      <c r="CK110" s="975" t="s">
        <v>441</v>
      </c>
      <c r="CL110" s="976"/>
      <c r="CM110" s="955" t="s">
        <v>442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443</v>
      </c>
      <c r="DH110" s="959"/>
      <c r="DI110" s="959"/>
      <c r="DJ110" s="959"/>
      <c r="DK110" s="959"/>
      <c r="DL110" s="959" t="s">
        <v>443</v>
      </c>
      <c r="DM110" s="959"/>
      <c r="DN110" s="959"/>
      <c r="DO110" s="959"/>
      <c r="DP110" s="959"/>
      <c r="DQ110" s="959" t="s">
        <v>443</v>
      </c>
      <c r="DR110" s="959"/>
      <c r="DS110" s="959"/>
      <c r="DT110" s="959"/>
      <c r="DU110" s="959"/>
      <c r="DV110" s="960" t="s">
        <v>443</v>
      </c>
      <c r="DW110" s="960"/>
      <c r="DX110" s="960"/>
      <c r="DY110" s="960"/>
      <c r="DZ110" s="961"/>
    </row>
    <row r="111" spans="1:131" s="226" customFormat="1" ht="26.25" customHeight="1">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418</v>
      </c>
      <c r="AG111" s="966"/>
      <c r="AH111" s="966"/>
      <c r="AI111" s="966"/>
      <c r="AJ111" s="967"/>
      <c r="AK111" s="968" t="s">
        <v>445</v>
      </c>
      <c r="AL111" s="966"/>
      <c r="AM111" s="966"/>
      <c r="AN111" s="966"/>
      <c r="AO111" s="967"/>
      <c r="AP111" s="969" t="s">
        <v>443</v>
      </c>
      <c r="AQ111" s="970"/>
      <c r="AR111" s="970"/>
      <c r="AS111" s="970"/>
      <c r="AT111" s="971"/>
      <c r="AU111" s="932"/>
      <c r="AV111" s="933"/>
      <c r="AW111" s="933"/>
      <c r="AX111" s="933"/>
      <c r="AY111" s="933"/>
      <c r="AZ111" s="981" t="s">
        <v>446</v>
      </c>
      <c r="BA111" s="982"/>
      <c r="BB111" s="982"/>
      <c r="BC111" s="982"/>
      <c r="BD111" s="982"/>
      <c r="BE111" s="982"/>
      <c r="BF111" s="982"/>
      <c r="BG111" s="982"/>
      <c r="BH111" s="982"/>
      <c r="BI111" s="982"/>
      <c r="BJ111" s="982"/>
      <c r="BK111" s="982"/>
      <c r="BL111" s="982"/>
      <c r="BM111" s="982"/>
      <c r="BN111" s="982"/>
      <c r="BO111" s="982"/>
      <c r="BP111" s="983"/>
      <c r="BQ111" s="951">
        <v>535001</v>
      </c>
      <c r="BR111" s="952"/>
      <c r="BS111" s="952"/>
      <c r="BT111" s="952"/>
      <c r="BU111" s="952"/>
      <c r="BV111" s="952">
        <v>395167</v>
      </c>
      <c r="BW111" s="952"/>
      <c r="BX111" s="952"/>
      <c r="BY111" s="952"/>
      <c r="BZ111" s="952"/>
      <c r="CA111" s="952">
        <v>250968</v>
      </c>
      <c r="CB111" s="952"/>
      <c r="CC111" s="952"/>
      <c r="CD111" s="952"/>
      <c r="CE111" s="952"/>
      <c r="CF111" s="946">
        <v>9.3000000000000007</v>
      </c>
      <c r="CG111" s="947"/>
      <c r="CH111" s="947"/>
      <c r="CI111" s="947"/>
      <c r="CJ111" s="947"/>
      <c r="CK111" s="977"/>
      <c r="CL111" s="978"/>
      <c r="CM111" s="948" t="s">
        <v>447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418</v>
      </c>
      <c r="DH111" s="952"/>
      <c r="DI111" s="952"/>
      <c r="DJ111" s="952"/>
      <c r="DK111" s="952"/>
      <c r="DL111" s="952" t="s">
        <v>445</v>
      </c>
      <c r="DM111" s="952"/>
      <c r="DN111" s="952"/>
      <c r="DO111" s="952"/>
      <c r="DP111" s="952"/>
      <c r="DQ111" s="952" t="s">
        <v>443</v>
      </c>
      <c r="DR111" s="952"/>
      <c r="DS111" s="952"/>
      <c r="DT111" s="952"/>
      <c r="DU111" s="952"/>
      <c r="DV111" s="953" t="s">
        <v>125</v>
      </c>
      <c r="DW111" s="953"/>
      <c r="DX111" s="953"/>
      <c r="DY111" s="953"/>
      <c r="DZ111" s="954"/>
    </row>
    <row r="112" spans="1:131" s="226" customFormat="1" ht="26.25" customHeight="1">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125</v>
      </c>
      <c r="AB112" s="991"/>
      <c r="AC112" s="991"/>
      <c r="AD112" s="991"/>
      <c r="AE112" s="992"/>
      <c r="AF112" s="993" t="s">
        <v>412</v>
      </c>
      <c r="AG112" s="991"/>
      <c r="AH112" s="991"/>
      <c r="AI112" s="991"/>
      <c r="AJ112" s="992"/>
      <c r="AK112" s="993" t="s">
        <v>443</v>
      </c>
      <c r="AL112" s="991"/>
      <c r="AM112" s="991"/>
      <c r="AN112" s="991"/>
      <c r="AO112" s="992"/>
      <c r="AP112" s="994" t="s">
        <v>418</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1040951</v>
      </c>
      <c r="BR112" s="952"/>
      <c r="BS112" s="952"/>
      <c r="BT112" s="952"/>
      <c r="BU112" s="952"/>
      <c r="BV112" s="952">
        <v>1199743</v>
      </c>
      <c r="BW112" s="952"/>
      <c r="BX112" s="952"/>
      <c r="BY112" s="952"/>
      <c r="BZ112" s="952"/>
      <c r="CA112" s="952">
        <v>1017456</v>
      </c>
      <c r="CB112" s="952"/>
      <c r="CC112" s="952"/>
      <c r="CD112" s="952"/>
      <c r="CE112" s="952"/>
      <c r="CF112" s="946">
        <v>37.5</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125</v>
      </c>
      <c r="DH112" s="952"/>
      <c r="DI112" s="952"/>
      <c r="DJ112" s="952"/>
      <c r="DK112" s="952"/>
      <c r="DL112" s="952" t="s">
        <v>418</v>
      </c>
      <c r="DM112" s="952"/>
      <c r="DN112" s="952"/>
      <c r="DO112" s="952"/>
      <c r="DP112" s="952"/>
      <c r="DQ112" s="952" t="s">
        <v>443</v>
      </c>
      <c r="DR112" s="952"/>
      <c r="DS112" s="952"/>
      <c r="DT112" s="952"/>
      <c r="DU112" s="952"/>
      <c r="DV112" s="953" t="s">
        <v>443</v>
      </c>
      <c r="DW112" s="953"/>
      <c r="DX112" s="953"/>
      <c r="DY112" s="953"/>
      <c r="DZ112" s="954"/>
    </row>
    <row r="113" spans="1:130" s="226" customFormat="1" ht="26.25" customHeight="1">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67100</v>
      </c>
      <c r="AB113" s="966"/>
      <c r="AC113" s="966"/>
      <c r="AD113" s="966"/>
      <c r="AE113" s="967"/>
      <c r="AF113" s="968">
        <v>78952</v>
      </c>
      <c r="AG113" s="966"/>
      <c r="AH113" s="966"/>
      <c r="AI113" s="966"/>
      <c r="AJ113" s="967"/>
      <c r="AK113" s="968">
        <v>75933</v>
      </c>
      <c r="AL113" s="966"/>
      <c r="AM113" s="966"/>
      <c r="AN113" s="966"/>
      <c r="AO113" s="967"/>
      <c r="AP113" s="969">
        <v>2.8</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v>475909</v>
      </c>
      <c r="BR113" s="952"/>
      <c r="BS113" s="952"/>
      <c r="BT113" s="952"/>
      <c r="BU113" s="952"/>
      <c r="BV113" s="952">
        <v>379626</v>
      </c>
      <c r="BW113" s="952"/>
      <c r="BX113" s="952"/>
      <c r="BY113" s="952"/>
      <c r="BZ113" s="952"/>
      <c r="CA113" s="952">
        <v>324968</v>
      </c>
      <c r="CB113" s="952"/>
      <c r="CC113" s="952"/>
      <c r="CD113" s="952"/>
      <c r="CE113" s="952"/>
      <c r="CF113" s="946">
        <v>12</v>
      </c>
      <c r="CG113" s="947"/>
      <c r="CH113" s="947"/>
      <c r="CI113" s="947"/>
      <c r="CJ113" s="947"/>
      <c r="CK113" s="977"/>
      <c r="CL113" s="978"/>
      <c r="CM113" s="948" t="s">
        <v>454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535001</v>
      </c>
      <c r="DH113" s="991"/>
      <c r="DI113" s="991"/>
      <c r="DJ113" s="991"/>
      <c r="DK113" s="992"/>
      <c r="DL113" s="993">
        <v>395167</v>
      </c>
      <c r="DM113" s="991"/>
      <c r="DN113" s="991"/>
      <c r="DO113" s="991"/>
      <c r="DP113" s="992"/>
      <c r="DQ113" s="993">
        <v>250968</v>
      </c>
      <c r="DR113" s="991"/>
      <c r="DS113" s="991"/>
      <c r="DT113" s="991"/>
      <c r="DU113" s="992"/>
      <c r="DV113" s="994">
        <v>9.3000000000000007</v>
      </c>
      <c r="DW113" s="995"/>
      <c r="DX113" s="995"/>
      <c r="DY113" s="995"/>
      <c r="DZ113" s="996"/>
    </row>
    <row r="114" spans="1:130" s="226" customFormat="1" ht="26.25" customHeight="1">
      <c r="A114" s="986"/>
      <c r="B114" s="987"/>
      <c r="C114" s="982" t="s">
        <v>455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68113</v>
      </c>
      <c r="AB114" s="991"/>
      <c r="AC114" s="991"/>
      <c r="AD114" s="991"/>
      <c r="AE114" s="992"/>
      <c r="AF114" s="993">
        <v>79329</v>
      </c>
      <c r="AG114" s="991"/>
      <c r="AH114" s="991"/>
      <c r="AI114" s="991"/>
      <c r="AJ114" s="992"/>
      <c r="AK114" s="993">
        <v>75873</v>
      </c>
      <c r="AL114" s="991"/>
      <c r="AM114" s="991"/>
      <c r="AN114" s="991"/>
      <c r="AO114" s="992"/>
      <c r="AP114" s="994">
        <v>2.8</v>
      </c>
      <c r="AQ114" s="995"/>
      <c r="AR114" s="995"/>
      <c r="AS114" s="995"/>
      <c r="AT114" s="996"/>
      <c r="AU114" s="932"/>
      <c r="AV114" s="933"/>
      <c r="AW114" s="933"/>
      <c r="AX114" s="933"/>
      <c r="AY114" s="933"/>
      <c r="AZ114" s="981" t="s">
        <v>456</v>
      </c>
      <c r="BA114" s="982"/>
      <c r="BB114" s="982"/>
      <c r="BC114" s="982"/>
      <c r="BD114" s="982"/>
      <c r="BE114" s="982"/>
      <c r="BF114" s="982"/>
      <c r="BG114" s="982"/>
      <c r="BH114" s="982"/>
      <c r="BI114" s="982"/>
      <c r="BJ114" s="982"/>
      <c r="BK114" s="982"/>
      <c r="BL114" s="982"/>
      <c r="BM114" s="982"/>
      <c r="BN114" s="982"/>
      <c r="BO114" s="982"/>
      <c r="BP114" s="983"/>
      <c r="BQ114" s="951">
        <v>314557</v>
      </c>
      <c r="BR114" s="952"/>
      <c r="BS114" s="952"/>
      <c r="BT114" s="952"/>
      <c r="BU114" s="952"/>
      <c r="BV114" s="952">
        <v>205075</v>
      </c>
      <c r="BW114" s="952"/>
      <c r="BX114" s="952"/>
      <c r="BY114" s="952"/>
      <c r="BZ114" s="952"/>
      <c r="CA114" s="952">
        <v>77502</v>
      </c>
      <c r="CB114" s="952"/>
      <c r="CC114" s="952"/>
      <c r="CD114" s="952"/>
      <c r="CE114" s="952"/>
      <c r="CF114" s="946">
        <v>2.9</v>
      </c>
      <c r="CG114" s="947"/>
      <c r="CH114" s="947"/>
      <c r="CI114" s="947"/>
      <c r="CJ114" s="947"/>
      <c r="CK114" s="977"/>
      <c r="CL114" s="978"/>
      <c r="CM114" s="948" t="s">
        <v>457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125</v>
      </c>
      <c r="DH114" s="991"/>
      <c r="DI114" s="991"/>
      <c r="DJ114" s="991"/>
      <c r="DK114" s="992"/>
      <c r="DL114" s="993" t="s">
        <v>445</v>
      </c>
      <c r="DM114" s="991"/>
      <c r="DN114" s="991"/>
      <c r="DO114" s="991"/>
      <c r="DP114" s="992"/>
      <c r="DQ114" s="993" t="s">
        <v>443</v>
      </c>
      <c r="DR114" s="991"/>
      <c r="DS114" s="991"/>
      <c r="DT114" s="991"/>
      <c r="DU114" s="992"/>
      <c r="DV114" s="994" t="s">
        <v>418</v>
      </c>
      <c r="DW114" s="995"/>
      <c r="DX114" s="995"/>
      <c r="DY114" s="995"/>
      <c r="DZ114" s="996"/>
    </row>
    <row r="115" spans="1:130" s="226" customFormat="1" ht="26.25" customHeight="1">
      <c r="A115" s="986"/>
      <c r="B115" s="987"/>
      <c r="C115" s="982" t="s">
        <v>458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154970</v>
      </c>
      <c r="AB115" s="966"/>
      <c r="AC115" s="966"/>
      <c r="AD115" s="966"/>
      <c r="AE115" s="967"/>
      <c r="AF115" s="968">
        <v>155213</v>
      </c>
      <c r="AG115" s="966"/>
      <c r="AH115" s="966"/>
      <c r="AI115" s="966"/>
      <c r="AJ115" s="967"/>
      <c r="AK115" s="968">
        <v>155213</v>
      </c>
      <c r="AL115" s="966"/>
      <c r="AM115" s="966"/>
      <c r="AN115" s="966"/>
      <c r="AO115" s="967"/>
      <c r="AP115" s="969">
        <v>5.7</v>
      </c>
      <c r="AQ115" s="970"/>
      <c r="AR115" s="970"/>
      <c r="AS115" s="970"/>
      <c r="AT115" s="971"/>
      <c r="AU115" s="932"/>
      <c r="AV115" s="933"/>
      <c r="AW115" s="933"/>
      <c r="AX115" s="933"/>
      <c r="AY115" s="933"/>
      <c r="AZ115" s="981" t="s">
        <v>459</v>
      </c>
      <c r="BA115" s="982"/>
      <c r="BB115" s="982"/>
      <c r="BC115" s="982"/>
      <c r="BD115" s="982"/>
      <c r="BE115" s="982"/>
      <c r="BF115" s="982"/>
      <c r="BG115" s="982"/>
      <c r="BH115" s="982"/>
      <c r="BI115" s="982"/>
      <c r="BJ115" s="982"/>
      <c r="BK115" s="982"/>
      <c r="BL115" s="982"/>
      <c r="BM115" s="982"/>
      <c r="BN115" s="982"/>
      <c r="BO115" s="982"/>
      <c r="BP115" s="983"/>
      <c r="BQ115" s="951" t="s">
        <v>443</v>
      </c>
      <c r="BR115" s="952"/>
      <c r="BS115" s="952"/>
      <c r="BT115" s="952"/>
      <c r="BU115" s="952"/>
      <c r="BV115" s="952" t="s">
        <v>443</v>
      </c>
      <c r="BW115" s="952"/>
      <c r="BX115" s="952"/>
      <c r="BY115" s="952"/>
      <c r="BZ115" s="952"/>
      <c r="CA115" s="952" t="s">
        <v>443</v>
      </c>
      <c r="CB115" s="952"/>
      <c r="CC115" s="952"/>
      <c r="CD115" s="952"/>
      <c r="CE115" s="952"/>
      <c r="CF115" s="946" t="s">
        <v>418</v>
      </c>
      <c r="CG115" s="947"/>
      <c r="CH115" s="947"/>
      <c r="CI115" s="947"/>
      <c r="CJ115" s="947"/>
      <c r="CK115" s="977"/>
      <c r="CL115" s="978"/>
      <c r="CM115" s="981"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418</v>
      </c>
      <c r="DH115" s="991"/>
      <c r="DI115" s="991"/>
      <c r="DJ115" s="991"/>
      <c r="DK115" s="992"/>
      <c r="DL115" s="993" t="s">
        <v>443</v>
      </c>
      <c r="DM115" s="991"/>
      <c r="DN115" s="991"/>
      <c r="DO115" s="991"/>
      <c r="DP115" s="992"/>
      <c r="DQ115" s="993" t="s">
        <v>418</v>
      </c>
      <c r="DR115" s="991"/>
      <c r="DS115" s="991"/>
      <c r="DT115" s="991"/>
      <c r="DU115" s="992"/>
      <c r="DV115" s="994" t="s">
        <v>443</v>
      </c>
      <c r="DW115" s="995"/>
      <c r="DX115" s="995"/>
      <c r="DY115" s="995"/>
      <c r="DZ115" s="996"/>
    </row>
    <row r="116" spans="1:130" s="226" customFormat="1" ht="26.25" customHeight="1">
      <c r="A116" s="988"/>
      <c r="B116" s="989"/>
      <c r="C116" s="997" t="s">
        <v>461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11</v>
      </c>
      <c r="AB116" s="991"/>
      <c r="AC116" s="991"/>
      <c r="AD116" s="991"/>
      <c r="AE116" s="992"/>
      <c r="AF116" s="993">
        <v>104</v>
      </c>
      <c r="AG116" s="991"/>
      <c r="AH116" s="991"/>
      <c r="AI116" s="991"/>
      <c r="AJ116" s="992"/>
      <c r="AK116" s="993">
        <v>73</v>
      </c>
      <c r="AL116" s="991"/>
      <c r="AM116" s="991"/>
      <c r="AN116" s="991"/>
      <c r="AO116" s="992"/>
      <c r="AP116" s="994">
        <v>0</v>
      </c>
      <c r="AQ116" s="995"/>
      <c r="AR116" s="995"/>
      <c r="AS116" s="995"/>
      <c r="AT116" s="996"/>
      <c r="AU116" s="932"/>
      <c r="AV116" s="933"/>
      <c r="AW116" s="933"/>
      <c r="AX116" s="933"/>
      <c r="AY116" s="933"/>
      <c r="AZ116" s="999" t="s">
        <v>462</v>
      </c>
      <c r="BA116" s="1000"/>
      <c r="BB116" s="1000"/>
      <c r="BC116" s="1000"/>
      <c r="BD116" s="1000"/>
      <c r="BE116" s="1000"/>
      <c r="BF116" s="1000"/>
      <c r="BG116" s="1000"/>
      <c r="BH116" s="1000"/>
      <c r="BI116" s="1000"/>
      <c r="BJ116" s="1000"/>
      <c r="BK116" s="1000"/>
      <c r="BL116" s="1000"/>
      <c r="BM116" s="1000"/>
      <c r="BN116" s="1000"/>
      <c r="BO116" s="1000"/>
      <c r="BP116" s="1001"/>
      <c r="BQ116" s="951" t="s">
        <v>443</v>
      </c>
      <c r="BR116" s="952"/>
      <c r="BS116" s="952"/>
      <c r="BT116" s="952"/>
      <c r="BU116" s="952"/>
      <c r="BV116" s="952" t="s">
        <v>418</v>
      </c>
      <c r="BW116" s="952"/>
      <c r="BX116" s="952"/>
      <c r="BY116" s="952"/>
      <c r="BZ116" s="952"/>
      <c r="CA116" s="952" t="s">
        <v>412</v>
      </c>
      <c r="CB116" s="952"/>
      <c r="CC116" s="952"/>
      <c r="CD116" s="952"/>
      <c r="CE116" s="952"/>
      <c r="CF116" s="946" t="s">
        <v>418</v>
      </c>
      <c r="CG116" s="947"/>
      <c r="CH116" s="947"/>
      <c r="CI116" s="947"/>
      <c r="CJ116" s="947"/>
      <c r="CK116" s="977"/>
      <c r="CL116" s="978"/>
      <c r="CM116" s="948" t="s">
        <v>463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464</v>
      </c>
      <c r="DH116" s="991"/>
      <c r="DI116" s="991"/>
      <c r="DJ116" s="991"/>
      <c r="DK116" s="992"/>
      <c r="DL116" s="993" t="s">
        <v>465</v>
      </c>
      <c r="DM116" s="991"/>
      <c r="DN116" s="991"/>
      <c r="DO116" s="991"/>
      <c r="DP116" s="992"/>
      <c r="DQ116" s="993" t="s">
        <v>418</v>
      </c>
      <c r="DR116" s="991"/>
      <c r="DS116" s="991"/>
      <c r="DT116" s="991"/>
      <c r="DU116" s="992"/>
      <c r="DV116" s="994" t="s">
        <v>418</v>
      </c>
      <c r="DW116" s="995"/>
      <c r="DX116" s="995"/>
      <c r="DY116" s="995"/>
      <c r="DZ116" s="996"/>
    </row>
    <row r="117" spans="1:130" s="226" customFormat="1" ht="26.25" customHeight="1">
      <c r="A117" s="936" t="s">
        <v>184</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466</v>
      </c>
      <c r="Z117" s="918"/>
      <c r="AA117" s="1008">
        <v>770469</v>
      </c>
      <c r="AB117" s="1009"/>
      <c r="AC117" s="1009"/>
      <c r="AD117" s="1009"/>
      <c r="AE117" s="1010"/>
      <c r="AF117" s="1011">
        <v>806564</v>
      </c>
      <c r="AG117" s="1009"/>
      <c r="AH117" s="1009"/>
      <c r="AI117" s="1009"/>
      <c r="AJ117" s="1010"/>
      <c r="AK117" s="1011">
        <v>765397</v>
      </c>
      <c r="AL117" s="1009"/>
      <c r="AM117" s="1009"/>
      <c r="AN117" s="1009"/>
      <c r="AO117" s="1010"/>
      <c r="AP117" s="1012"/>
      <c r="AQ117" s="1013"/>
      <c r="AR117" s="1013"/>
      <c r="AS117" s="1013"/>
      <c r="AT117" s="1014"/>
      <c r="AU117" s="932"/>
      <c r="AV117" s="933"/>
      <c r="AW117" s="933"/>
      <c r="AX117" s="933"/>
      <c r="AY117" s="933"/>
      <c r="AZ117" s="999" t="s">
        <v>467</v>
      </c>
      <c r="BA117" s="1000"/>
      <c r="BB117" s="1000"/>
      <c r="BC117" s="1000"/>
      <c r="BD117" s="1000"/>
      <c r="BE117" s="1000"/>
      <c r="BF117" s="1000"/>
      <c r="BG117" s="1000"/>
      <c r="BH117" s="1000"/>
      <c r="BI117" s="1000"/>
      <c r="BJ117" s="1000"/>
      <c r="BK117" s="1000"/>
      <c r="BL117" s="1000"/>
      <c r="BM117" s="1000"/>
      <c r="BN117" s="1000"/>
      <c r="BO117" s="1000"/>
      <c r="BP117" s="1001"/>
      <c r="BQ117" s="951" t="s">
        <v>418</v>
      </c>
      <c r="BR117" s="952"/>
      <c r="BS117" s="952"/>
      <c r="BT117" s="952"/>
      <c r="BU117" s="952"/>
      <c r="BV117" s="952" t="s">
        <v>418</v>
      </c>
      <c r="BW117" s="952"/>
      <c r="BX117" s="952"/>
      <c r="BY117" s="952"/>
      <c r="BZ117" s="952"/>
      <c r="CA117" s="952" t="s">
        <v>465</v>
      </c>
      <c r="CB117" s="952"/>
      <c r="CC117" s="952"/>
      <c r="CD117" s="952"/>
      <c r="CE117" s="952"/>
      <c r="CF117" s="946" t="s">
        <v>443</v>
      </c>
      <c r="CG117" s="947"/>
      <c r="CH117" s="947"/>
      <c r="CI117" s="947"/>
      <c r="CJ117" s="947"/>
      <c r="CK117" s="977"/>
      <c r="CL117" s="978"/>
      <c r="CM117" s="948" t="s">
        <v>468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443</v>
      </c>
      <c r="DH117" s="991"/>
      <c r="DI117" s="991"/>
      <c r="DJ117" s="991"/>
      <c r="DK117" s="992"/>
      <c r="DL117" s="993" t="s">
        <v>443</v>
      </c>
      <c r="DM117" s="991"/>
      <c r="DN117" s="991"/>
      <c r="DO117" s="991"/>
      <c r="DP117" s="992"/>
      <c r="DQ117" s="993" t="s">
        <v>465</v>
      </c>
      <c r="DR117" s="991"/>
      <c r="DS117" s="991"/>
      <c r="DT117" s="991"/>
      <c r="DU117" s="992"/>
      <c r="DV117" s="994" t="s">
        <v>443</v>
      </c>
      <c r="DW117" s="995"/>
      <c r="DX117" s="995"/>
      <c r="DY117" s="995"/>
      <c r="DZ117" s="996"/>
    </row>
    <row r="118" spans="1:130" s="226" customFormat="1" ht="26.25" customHeight="1">
      <c r="A118" s="936" t="s">
        <v>438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436</v>
      </c>
      <c r="AB118" s="917"/>
      <c r="AC118" s="917"/>
      <c r="AD118" s="917"/>
      <c r="AE118" s="918"/>
      <c r="AF118" s="916" t="s">
        <v>302</v>
      </c>
      <c r="AG118" s="917"/>
      <c r="AH118" s="917"/>
      <c r="AI118" s="917"/>
      <c r="AJ118" s="918"/>
      <c r="AK118" s="916" t="s">
        <v>301</v>
      </c>
      <c r="AL118" s="917"/>
      <c r="AM118" s="917"/>
      <c r="AN118" s="917"/>
      <c r="AO118" s="918"/>
      <c r="AP118" s="1003" t="s">
        <v>437</v>
      </c>
      <c r="AQ118" s="1004"/>
      <c r="AR118" s="1004"/>
      <c r="AS118" s="1004"/>
      <c r="AT118" s="1005"/>
      <c r="AU118" s="932"/>
      <c r="AV118" s="933"/>
      <c r="AW118" s="933"/>
      <c r="AX118" s="933"/>
      <c r="AY118" s="933"/>
      <c r="AZ118" s="1006" t="s">
        <v>469</v>
      </c>
      <c r="BA118" s="997"/>
      <c r="BB118" s="997"/>
      <c r="BC118" s="997"/>
      <c r="BD118" s="997"/>
      <c r="BE118" s="997"/>
      <c r="BF118" s="997"/>
      <c r="BG118" s="997"/>
      <c r="BH118" s="997"/>
      <c r="BI118" s="997"/>
      <c r="BJ118" s="997"/>
      <c r="BK118" s="997"/>
      <c r="BL118" s="997"/>
      <c r="BM118" s="997"/>
      <c r="BN118" s="997"/>
      <c r="BO118" s="997"/>
      <c r="BP118" s="998"/>
      <c r="BQ118" s="1029" t="s">
        <v>464</v>
      </c>
      <c r="BR118" s="1030"/>
      <c r="BS118" s="1030"/>
      <c r="BT118" s="1030"/>
      <c r="BU118" s="1030"/>
      <c r="BV118" s="1030" t="s">
        <v>464</v>
      </c>
      <c r="BW118" s="1030"/>
      <c r="BX118" s="1030"/>
      <c r="BY118" s="1030"/>
      <c r="BZ118" s="1030"/>
      <c r="CA118" s="1030" t="s">
        <v>465</v>
      </c>
      <c r="CB118" s="1030"/>
      <c r="CC118" s="1030"/>
      <c r="CD118" s="1030"/>
      <c r="CE118" s="1030"/>
      <c r="CF118" s="946" t="s">
        <v>464</v>
      </c>
      <c r="CG118" s="947"/>
      <c r="CH118" s="947"/>
      <c r="CI118" s="947"/>
      <c r="CJ118" s="947"/>
      <c r="CK118" s="977"/>
      <c r="CL118" s="978"/>
      <c r="CM118" s="948" t="s">
        <v>470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464</v>
      </c>
      <c r="DH118" s="991"/>
      <c r="DI118" s="991"/>
      <c r="DJ118" s="991"/>
      <c r="DK118" s="992"/>
      <c r="DL118" s="993" t="s">
        <v>443</v>
      </c>
      <c r="DM118" s="991"/>
      <c r="DN118" s="991"/>
      <c r="DO118" s="991"/>
      <c r="DP118" s="992"/>
      <c r="DQ118" s="993" t="s">
        <v>443</v>
      </c>
      <c r="DR118" s="991"/>
      <c r="DS118" s="991"/>
      <c r="DT118" s="991"/>
      <c r="DU118" s="992"/>
      <c r="DV118" s="994" t="s">
        <v>125</v>
      </c>
      <c r="DW118" s="995"/>
      <c r="DX118" s="995"/>
      <c r="DY118" s="995"/>
      <c r="DZ118" s="996"/>
    </row>
    <row r="119" spans="1:130" s="226" customFormat="1" ht="26.25" customHeight="1">
      <c r="A119" s="1090" t="s">
        <v>441</v>
      </c>
      <c r="B119" s="976"/>
      <c r="C119" s="955" t="s">
        <v>442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418</v>
      </c>
      <c r="AB119" s="924"/>
      <c r="AC119" s="924"/>
      <c r="AD119" s="924"/>
      <c r="AE119" s="925"/>
      <c r="AF119" s="926" t="s">
        <v>464</v>
      </c>
      <c r="AG119" s="924"/>
      <c r="AH119" s="924"/>
      <c r="AI119" s="924"/>
      <c r="AJ119" s="925"/>
      <c r="AK119" s="926" t="s">
        <v>465</v>
      </c>
      <c r="AL119" s="924"/>
      <c r="AM119" s="924"/>
      <c r="AN119" s="924"/>
      <c r="AO119" s="925"/>
      <c r="AP119" s="927" t="s">
        <v>465</v>
      </c>
      <c r="AQ119" s="928"/>
      <c r="AR119" s="928"/>
      <c r="AS119" s="928"/>
      <c r="AT119" s="929"/>
      <c r="AU119" s="934"/>
      <c r="AV119" s="935"/>
      <c r="AW119" s="935"/>
      <c r="AX119" s="935"/>
      <c r="AY119" s="935"/>
      <c r="AZ119" s="257" t="s">
        <v>184</v>
      </c>
      <c r="BA119" s="257"/>
      <c r="BB119" s="257"/>
      <c r="BC119" s="257"/>
      <c r="BD119" s="257"/>
      <c r="BE119" s="257"/>
      <c r="BF119" s="257"/>
      <c r="BG119" s="257"/>
      <c r="BH119" s="257"/>
      <c r="BI119" s="257"/>
      <c r="BJ119" s="257"/>
      <c r="BK119" s="257"/>
      <c r="BL119" s="257"/>
      <c r="BM119" s="257"/>
      <c r="BN119" s="257"/>
      <c r="BO119" s="1007" t="s">
        <v>471</v>
      </c>
      <c r="BP119" s="1038"/>
      <c r="BQ119" s="1029">
        <v>7525492</v>
      </c>
      <c r="BR119" s="1030"/>
      <c r="BS119" s="1030"/>
      <c r="BT119" s="1030"/>
      <c r="BU119" s="1030"/>
      <c r="BV119" s="1030">
        <v>7387956</v>
      </c>
      <c r="BW119" s="1030"/>
      <c r="BX119" s="1030"/>
      <c r="BY119" s="1030"/>
      <c r="BZ119" s="1030"/>
      <c r="CA119" s="1030">
        <v>7166711</v>
      </c>
      <c r="CB119" s="1030"/>
      <c r="CC119" s="1030"/>
      <c r="CD119" s="1030"/>
      <c r="CE119" s="1030"/>
      <c r="CF119" s="1031"/>
      <c r="CG119" s="1032"/>
      <c r="CH119" s="1032"/>
      <c r="CI119" s="1032"/>
      <c r="CJ119" s="1033"/>
      <c r="CK119" s="979"/>
      <c r="CL119" s="980"/>
      <c r="CM119" s="1034" t="s">
        <v>472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418</v>
      </c>
      <c r="DH119" s="1016"/>
      <c r="DI119" s="1016"/>
      <c r="DJ119" s="1016"/>
      <c r="DK119" s="1017"/>
      <c r="DL119" s="1015" t="s">
        <v>465</v>
      </c>
      <c r="DM119" s="1016"/>
      <c r="DN119" s="1016"/>
      <c r="DO119" s="1016"/>
      <c r="DP119" s="1017"/>
      <c r="DQ119" s="1015" t="s">
        <v>418</v>
      </c>
      <c r="DR119" s="1016"/>
      <c r="DS119" s="1016"/>
      <c r="DT119" s="1016"/>
      <c r="DU119" s="1017"/>
      <c r="DV119" s="1018" t="s">
        <v>464</v>
      </c>
      <c r="DW119" s="1019"/>
      <c r="DX119" s="1019"/>
      <c r="DY119" s="1019"/>
      <c r="DZ119" s="1020"/>
    </row>
    <row r="120" spans="1:130" s="226" customFormat="1" ht="26.25" customHeight="1">
      <c r="A120" s="1091"/>
      <c r="B120" s="978"/>
      <c r="C120" s="948" t="s">
        <v>447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418</v>
      </c>
      <c r="AB120" s="991"/>
      <c r="AC120" s="991"/>
      <c r="AD120" s="991"/>
      <c r="AE120" s="992"/>
      <c r="AF120" s="993" t="s">
        <v>418</v>
      </c>
      <c r="AG120" s="991"/>
      <c r="AH120" s="991"/>
      <c r="AI120" s="991"/>
      <c r="AJ120" s="992"/>
      <c r="AK120" s="993" t="s">
        <v>443</v>
      </c>
      <c r="AL120" s="991"/>
      <c r="AM120" s="991"/>
      <c r="AN120" s="991"/>
      <c r="AO120" s="992"/>
      <c r="AP120" s="994" t="s">
        <v>443</v>
      </c>
      <c r="AQ120" s="995"/>
      <c r="AR120" s="995"/>
      <c r="AS120" s="995"/>
      <c r="AT120" s="996"/>
      <c r="AU120" s="1021" t="s">
        <v>473</v>
      </c>
      <c r="AV120" s="1022"/>
      <c r="AW120" s="1022"/>
      <c r="AX120" s="1022"/>
      <c r="AY120" s="1023"/>
      <c r="AZ120" s="972" t="s">
        <v>474</v>
      </c>
      <c r="BA120" s="921"/>
      <c r="BB120" s="921"/>
      <c r="BC120" s="921"/>
      <c r="BD120" s="921"/>
      <c r="BE120" s="921"/>
      <c r="BF120" s="921"/>
      <c r="BG120" s="921"/>
      <c r="BH120" s="921"/>
      <c r="BI120" s="921"/>
      <c r="BJ120" s="921"/>
      <c r="BK120" s="921"/>
      <c r="BL120" s="921"/>
      <c r="BM120" s="921"/>
      <c r="BN120" s="921"/>
      <c r="BO120" s="921"/>
      <c r="BP120" s="922"/>
      <c r="BQ120" s="958">
        <v>994154</v>
      </c>
      <c r="BR120" s="959"/>
      <c r="BS120" s="959"/>
      <c r="BT120" s="959"/>
      <c r="BU120" s="959"/>
      <c r="BV120" s="959">
        <v>906519</v>
      </c>
      <c r="BW120" s="959"/>
      <c r="BX120" s="959"/>
      <c r="BY120" s="959"/>
      <c r="BZ120" s="959"/>
      <c r="CA120" s="959">
        <v>1039719</v>
      </c>
      <c r="CB120" s="959"/>
      <c r="CC120" s="959"/>
      <c r="CD120" s="959"/>
      <c r="CE120" s="959"/>
      <c r="CF120" s="973">
        <v>38.299999999999997</v>
      </c>
      <c r="CG120" s="974"/>
      <c r="CH120" s="974"/>
      <c r="CI120" s="974"/>
      <c r="CJ120" s="974"/>
      <c r="CK120" s="1039" t="s">
        <v>475</v>
      </c>
      <c r="CL120" s="1040"/>
      <c r="CM120" s="1040"/>
      <c r="CN120" s="1040"/>
      <c r="CO120" s="1041"/>
      <c r="CP120" s="1047" t="s">
        <v>476</v>
      </c>
      <c r="CQ120" s="1048"/>
      <c r="CR120" s="1048"/>
      <c r="CS120" s="1048"/>
      <c r="CT120" s="1048"/>
      <c r="CU120" s="1048"/>
      <c r="CV120" s="1048"/>
      <c r="CW120" s="1048"/>
      <c r="CX120" s="1048"/>
      <c r="CY120" s="1048"/>
      <c r="CZ120" s="1048"/>
      <c r="DA120" s="1048"/>
      <c r="DB120" s="1048"/>
      <c r="DC120" s="1048"/>
      <c r="DD120" s="1048"/>
      <c r="DE120" s="1048"/>
      <c r="DF120" s="1049"/>
      <c r="DG120" s="958">
        <v>9939</v>
      </c>
      <c r="DH120" s="959"/>
      <c r="DI120" s="959"/>
      <c r="DJ120" s="959"/>
      <c r="DK120" s="959"/>
      <c r="DL120" s="959">
        <v>912206</v>
      </c>
      <c r="DM120" s="959"/>
      <c r="DN120" s="959"/>
      <c r="DO120" s="959"/>
      <c r="DP120" s="959"/>
      <c r="DQ120" s="959">
        <v>778692</v>
      </c>
      <c r="DR120" s="959"/>
      <c r="DS120" s="959"/>
      <c r="DT120" s="959"/>
      <c r="DU120" s="959"/>
      <c r="DV120" s="960">
        <v>28.7</v>
      </c>
      <c r="DW120" s="960"/>
      <c r="DX120" s="960"/>
      <c r="DY120" s="960"/>
      <c r="DZ120" s="961"/>
    </row>
    <row r="121" spans="1:130" s="226" customFormat="1" ht="26.25" customHeight="1">
      <c r="A121" s="1091"/>
      <c r="B121" s="978"/>
      <c r="C121" s="999" t="s">
        <v>477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154970</v>
      </c>
      <c r="AB121" s="991"/>
      <c r="AC121" s="991"/>
      <c r="AD121" s="991"/>
      <c r="AE121" s="992"/>
      <c r="AF121" s="993">
        <v>155213</v>
      </c>
      <c r="AG121" s="991"/>
      <c r="AH121" s="991"/>
      <c r="AI121" s="991"/>
      <c r="AJ121" s="992"/>
      <c r="AK121" s="993">
        <v>155213</v>
      </c>
      <c r="AL121" s="991"/>
      <c r="AM121" s="991"/>
      <c r="AN121" s="991"/>
      <c r="AO121" s="992"/>
      <c r="AP121" s="994">
        <v>5.7</v>
      </c>
      <c r="AQ121" s="995"/>
      <c r="AR121" s="995"/>
      <c r="AS121" s="995"/>
      <c r="AT121" s="996"/>
      <c r="AU121" s="1024"/>
      <c r="AV121" s="1025"/>
      <c r="AW121" s="1025"/>
      <c r="AX121" s="1025"/>
      <c r="AY121" s="1026"/>
      <c r="AZ121" s="981" t="s">
        <v>478</v>
      </c>
      <c r="BA121" s="982"/>
      <c r="BB121" s="982"/>
      <c r="BC121" s="982"/>
      <c r="BD121" s="982"/>
      <c r="BE121" s="982"/>
      <c r="BF121" s="982"/>
      <c r="BG121" s="982"/>
      <c r="BH121" s="982"/>
      <c r="BI121" s="982"/>
      <c r="BJ121" s="982"/>
      <c r="BK121" s="982"/>
      <c r="BL121" s="982"/>
      <c r="BM121" s="982"/>
      <c r="BN121" s="982"/>
      <c r="BO121" s="982"/>
      <c r="BP121" s="983"/>
      <c r="BQ121" s="951">
        <v>185130</v>
      </c>
      <c r="BR121" s="952"/>
      <c r="BS121" s="952"/>
      <c r="BT121" s="952"/>
      <c r="BU121" s="952"/>
      <c r="BV121" s="952">
        <v>255021</v>
      </c>
      <c r="BW121" s="952"/>
      <c r="BX121" s="952"/>
      <c r="BY121" s="952"/>
      <c r="BZ121" s="952"/>
      <c r="CA121" s="952">
        <v>246249</v>
      </c>
      <c r="CB121" s="952"/>
      <c r="CC121" s="952"/>
      <c r="CD121" s="952"/>
      <c r="CE121" s="952"/>
      <c r="CF121" s="946">
        <v>9.1</v>
      </c>
      <c r="CG121" s="947"/>
      <c r="CH121" s="947"/>
      <c r="CI121" s="947"/>
      <c r="CJ121" s="947"/>
      <c r="CK121" s="1042"/>
      <c r="CL121" s="1043"/>
      <c r="CM121" s="1043"/>
      <c r="CN121" s="1043"/>
      <c r="CO121" s="1044"/>
      <c r="CP121" s="1052" t="s">
        <v>479</v>
      </c>
      <c r="CQ121" s="1053"/>
      <c r="CR121" s="1053"/>
      <c r="CS121" s="1053"/>
      <c r="CT121" s="1053"/>
      <c r="CU121" s="1053"/>
      <c r="CV121" s="1053"/>
      <c r="CW121" s="1053"/>
      <c r="CX121" s="1053"/>
      <c r="CY121" s="1053"/>
      <c r="CZ121" s="1053"/>
      <c r="DA121" s="1053"/>
      <c r="DB121" s="1053"/>
      <c r="DC121" s="1053"/>
      <c r="DD121" s="1053"/>
      <c r="DE121" s="1053"/>
      <c r="DF121" s="1054"/>
      <c r="DG121" s="951">
        <v>236745</v>
      </c>
      <c r="DH121" s="952"/>
      <c r="DI121" s="952"/>
      <c r="DJ121" s="952"/>
      <c r="DK121" s="952"/>
      <c r="DL121" s="952">
        <v>194006</v>
      </c>
      <c r="DM121" s="952"/>
      <c r="DN121" s="952"/>
      <c r="DO121" s="952"/>
      <c r="DP121" s="952"/>
      <c r="DQ121" s="952">
        <v>156516</v>
      </c>
      <c r="DR121" s="952"/>
      <c r="DS121" s="952"/>
      <c r="DT121" s="952"/>
      <c r="DU121" s="952"/>
      <c r="DV121" s="953">
        <v>5.8</v>
      </c>
      <c r="DW121" s="953"/>
      <c r="DX121" s="953"/>
      <c r="DY121" s="953"/>
      <c r="DZ121" s="954"/>
    </row>
    <row r="122" spans="1:130" s="226" customFormat="1" ht="26.25" customHeight="1">
      <c r="A122" s="1091"/>
      <c r="B122" s="978"/>
      <c r="C122" s="948" t="s">
        <v>457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443</v>
      </c>
      <c r="AB122" s="991"/>
      <c r="AC122" s="991"/>
      <c r="AD122" s="991"/>
      <c r="AE122" s="992"/>
      <c r="AF122" s="993" t="s">
        <v>464</v>
      </c>
      <c r="AG122" s="991"/>
      <c r="AH122" s="991"/>
      <c r="AI122" s="991"/>
      <c r="AJ122" s="992"/>
      <c r="AK122" s="993" t="s">
        <v>418</v>
      </c>
      <c r="AL122" s="991"/>
      <c r="AM122" s="991"/>
      <c r="AN122" s="991"/>
      <c r="AO122" s="992"/>
      <c r="AP122" s="994" t="s">
        <v>125</v>
      </c>
      <c r="AQ122" s="995"/>
      <c r="AR122" s="995"/>
      <c r="AS122" s="995"/>
      <c r="AT122" s="996"/>
      <c r="AU122" s="1024"/>
      <c r="AV122" s="1025"/>
      <c r="AW122" s="1025"/>
      <c r="AX122" s="1025"/>
      <c r="AY122" s="1026"/>
      <c r="AZ122" s="1006" t="s">
        <v>480</v>
      </c>
      <c r="BA122" s="997"/>
      <c r="BB122" s="997"/>
      <c r="BC122" s="997"/>
      <c r="BD122" s="997"/>
      <c r="BE122" s="997"/>
      <c r="BF122" s="997"/>
      <c r="BG122" s="997"/>
      <c r="BH122" s="997"/>
      <c r="BI122" s="997"/>
      <c r="BJ122" s="997"/>
      <c r="BK122" s="997"/>
      <c r="BL122" s="997"/>
      <c r="BM122" s="997"/>
      <c r="BN122" s="997"/>
      <c r="BO122" s="997"/>
      <c r="BP122" s="998"/>
      <c r="BQ122" s="1029">
        <v>4769241</v>
      </c>
      <c r="BR122" s="1030"/>
      <c r="BS122" s="1030"/>
      <c r="BT122" s="1030"/>
      <c r="BU122" s="1030"/>
      <c r="BV122" s="1030">
        <v>4683888</v>
      </c>
      <c r="BW122" s="1030"/>
      <c r="BX122" s="1030"/>
      <c r="BY122" s="1030"/>
      <c r="BZ122" s="1030"/>
      <c r="CA122" s="1030">
        <v>4883450</v>
      </c>
      <c r="CB122" s="1030"/>
      <c r="CC122" s="1030"/>
      <c r="CD122" s="1030"/>
      <c r="CE122" s="1030"/>
      <c r="CF122" s="1050">
        <v>180.1</v>
      </c>
      <c r="CG122" s="1051"/>
      <c r="CH122" s="1051"/>
      <c r="CI122" s="1051"/>
      <c r="CJ122" s="1051"/>
      <c r="CK122" s="1042"/>
      <c r="CL122" s="1043"/>
      <c r="CM122" s="1043"/>
      <c r="CN122" s="1043"/>
      <c r="CO122" s="1044"/>
      <c r="CP122" s="1052" t="s">
        <v>481</v>
      </c>
      <c r="CQ122" s="1053"/>
      <c r="CR122" s="1053"/>
      <c r="CS122" s="1053"/>
      <c r="CT122" s="1053"/>
      <c r="CU122" s="1053"/>
      <c r="CV122" s="1053"/>
      <c r="CW122" s="1053"/>
      <c r="CX122" s="1053"/>
      <c r="CY122" s="1053"/>
      <c r="CZ122" s="1053"/>
      <c r="DA122" s="1053"/>
      <c r="DB122" s="1053"/>
      <c r="DC122" s="1053"/>
      <c r="DD122" s="1053"/>
      <c r="DE122" s="1053"/>
      <c r="DF122" s="1054"/>
      <c r="DG122" s="951">
        <v>9823</v>
      </c>
      <c r="DH122" s="952"/>
      <c r="DI122" s="952"/>
      <c r="DJ122" s="952"/>
      <c r="DK122" s="952"/>
      <c r="DL122" s="952">
        <v>68490</v>
      </c>
      <c r="DM122" s="952"/>
      <c r="DN122" s="952"/>
      <c r="DO122" s="952"/>
      <c r="DP122" s="952"/>
      <c r="DQ122" s="952">
        <v>61193</v>
      </c>
      <c r="DR122" s="952"/>
      <c r="DS122" s="952"/>
      <c r="DT122" s="952"/>
      <c r="DU122" s="952"/>
      <c r="DV122" s="953">
        <v>2.2999999999999998</v>
      </c>
      <c r="DW122" s="953"/>
      <c r="DX122" s="953"/>
      <c r="DY122" s="953"/>
      <c r="DZ122" s="954"/>
    </row>
    <row r="123" spans="1:130" s="226" customFormat="1" ht="26.25" customHeight="1">
      <c r="A123" s="1091"/>
      <c r="B123" s="978"/>
      <c r="C123" s="948" t="s">
        <v>463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418</v>
      </c>
      <c r="AB123" s="991"/>
      <c r="AC123" s="991"/>
      <c r="AD123" s="991"/>
      <c r="AE123" s="992"/>
      <c r="AF123" s="993" t="s">
        <v>418</v>
      </c>
      <c r="AG123" s="991"/>
      <c r="AH123" s="991"/>
      <c r="AI123" s="991"/>
      <c r="AJ123" s="992"/>
      <c r="AK123" s="993" t="s">
        <v>443</v>
      </c>
      <c r="AL123" s="991"/>
      <c r="AM123" s="991"/>
      <c r="AN123" s="991"/>
      <c r="AO123" s="992"/>
      <c r="AP123" s="994" t="s">
        <v>125</v>
      </c>
      <c r="AQ123" s="995"/>
      <c r="AR123" s="995"/>
      <c r="AS123" s="995"/>
      <c r="AT123" s="996"/>
      <c r="AU123" s="1027"/>
      <c r="AV123" s="1028"/>
      <c r="AW123" s="1028"/>
      <c r="AX123" s="1028"/>
      <c r="AY123" s="1028"/>
      <c r="AZ123" s="257" t="s">
        <v>184</v>
      </c>
      <c r="BA123" s="257"/>
      <c r="BB123" s="257"/>
      <c r="BC123" s="257"/>
      <c r="BD123" s="257"/>
      <c r="BE123" s="257"/>
      <c r="BF123" s="257"/>
      <c r="BG123" s="257"/>
      <c r="BH123" s="257"/>
      <c r="BI123" s="257"/>
      <c r="BJ123" s="257"/>
      <c r="BK123" s="257"/>
      <c r="BL123" s="257"/>
      <c r="BM123" s="257"/>
      <c r="BN123" s="257"/>
      <c r="BO123" s="1007" t="s">
        <v>482</v>
      </c>
      <c r="BP123" s="1038"/>
      <c r="BQ123" s="1097">
        <v>5948525</v>
      </c>
      <c r="BR123" s="1098"/>
      <c r="BS123" s="1098"/>
      <c r="BT123" s="1098"/>
      <c r="BU123" s="1098"/>
      <c r="BV123" s="1098">
        <v>5845428</v>
      </c>
      <c r="BW123" s="1098"/>
      <c r="BX123" s="1098"/>
      <c r="BY123" s="1098"/>
      <c r="BZ123" s="1098"/>
      <c r="CA123" s="1098">
        <v>6169418</v>
      </c>
      <c r="CB123" s="1098"/>
      <c r="CC123" s="1098"/>
      <c r="CD123" s="1098"/>
      <c r="CE123" s="1098"/>
      <c r="CF123" s="1031"/>
      <c r="CG123" s="1032"/>
      <c r="CH123" s="1032"/>
      <c r="CI123" s="1032"/>
      <c r="CJ123" s="1033"/>
      <c r="CK123" s="1042"/>
      <c r="CL123" s="1043"/>
      <c r="CM123" s="1043"/>
      <c r="CN123" s="1043"/>
      <c r="CO123" s="1044"/>
      <c r="CP123" s="1052" t="s">
        <v>483</v>
      </c>
      <c r="CQ123" s="1053"/>
      <c r="CR123" s="1053"/>
      <c r="CS123" s="1053"/>
      <c r="CT123" s="1053"/>
      <c r="CU123" s="1053"/>
      <c r="CV123" s="1053"/>
      <c r="CW123" s="1053"/>
      <c r="CX123" s="1053"/>
      <c r="CY123" s="1053"/>
      <c r="CZ123" s="1053"/>
      <c r="DA123" s="1053"/>
      <c r="DB123" s="1053"/>
      <c r="DC123" s="1053"/>
      <c r="DD123" s="1053"/>
      <c r="DE123" s="1053"/>
      <c r="DF123" s="1054"/>
      <c r="DG123" s="990" t="s">
        <v>418</v>
      </c>
      <c r="DH123" s="991"/>
      <c r="DI123" s="991"/>
      <c r="DJ123" s="991"/>
      <c r="DK123" s="992"/>
      <c r="DL123" s="993">
        <v>12575</v>
      </c>
      <c r="DM123" s="991"/>
      <c r="DN123" s="991"/>
      <c r="DO123" s="991"/>
      <c r="DP123" s="992"/>
      <c r="DQ123" s="993">
        <v>10550</v>
      </c>
      <c r="DR123" s="991"/>
      <c r="DS123" s="991"/>
      <c r="DT123" s="991"/>
      <c r="DU123" s="992"/>
      <c r="DV123" s="994">
        <v>0.4</v>
      </c>
      <c r="DW123" s="995"/>
      <c r="DX123" s="995"/>
      <c r="DY123" s="995"/>
      <c r="DZ123" s="996"/>
    </row>
    <row r="124" spans="1:130" s="226" customFormat="1" ht="26.25" customHeight="1" thickBot="1">
      <c r="A124" s="1091"/>
      <c r="B124" s="978"/>
      <c r="C124" s="948" t="s">
        <v>468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484</v>
      </c>
      <c r="AB124" s="991"/>
      <c r="AC124" s="991"/>
      <c r="AD124" s="991"/>
      <c r="AE124" s="992"/>
      <c r="AF124" s="993" t="s">
        <v>464</v>
      </c>
      <c r="AG124" s="991"/>
      <c r="AH124" s="991"/>
      <c r="AI124" s="991"/>
      <c r="AJ124" s="992"/>
      <c r="AK124" s="993" t="s">
        <v>445</v>
      </c>
      <c r="AL124" s="991"/>
      <c r="AM124" s="991"/>
      <c r="AN124" s="991"/>
      <c r="AO124" s="992"/>
      <c r="AP124" s="994" t="s">
        <v>445</v>
      </c>
      <c r="AQ124" s="995"/>
      <c r="AR124" s="995"/>
      <c r="AS124" s="995"/>
      <c r="AT124" s="996"/>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56.7</v>
      </c>
      <c r="BR124" s="1060"/>
      <c r="BS124" s="1060"/>
      <c r="BT124" s="1060"/>
      <c r="BU124" s="1060"/>
      <c r="BV124" s="1060">
        <v>56.3</v>
      </c>
      <c r="BW124" s="1060"/>
      <c r="BX124" s="1060"/>
      <c r="BY124" s="1060"/>
      <c r="BZ124" s="1060"/>
      <c r="CA124" s="1060">
        <v>36.700000000000003</v>
      </c>
      <c r="CB124" s="1060"/>
      <c r="CC124" s="1060"/>
      <c r="CD124" s="1060"/>
      <c r="CE124" s="1060"/>
      <c r="CF124" s="1061"/>
      <c r="CG124" s="1062"/>
      <c r="CH124" s="1062"/>
      <c r="CI124" s="1062"/>
      <c r="CJ124" s="1063"/>
      <c r="CK124" s="1045"/>
      <c r="CL124" s="1045"/>
      <c r="CM124" s="1045"/>
      <c r="CN124" s="1045"/>
      <c r="CO124" s="1046"/>
      <c r="CP124" s="1052" t="s">
        <v>486</v>
      </c>
      <c r="CQ124" s="1053"/>
      <c r="CR124" s="1053"/>
      <c r="CS124" s="1053"/>
      <c r="CT124" s="1053"/>
      <c r="CU124" s="1053"/>
      <c r="CV124" s="1053"/>
      <c r="CW124" s="1053"/>
      <c r="CX124" s="1053"/>
      <c r="CY124" s="1053"/>
      <c r="CZ124" s="1053"/>
      <c r="DA124" s="1053"/>
      <c r="DB124" s="1053"/>
      <c r="DC124" s="1053"/>
      <c r="DD124" s="1053"/>
      <c r="DE124" s="1053"/>
      <c r="DF124" s="1054"/>
      <c r="DG124" s="1037">
        <v>784444</v>
      </c>
      <c r="DH124" s="1016"/>
      <c r="DI124" s="1016"/>
      <c r="DJ124" s="1016"/>
      <c r="DK124" s="1017"/>
      <c r="DL124" s="1015">
        <v>12466</v>
      </c>
      <c r="DM124" s="1016"/>
      <c r="DN124" s="1016"/>
      <c r="DO124" s="1016"/>
      <c r="DP124" s="1017"/>
      <c r="DQ124" s="1015">
        <v>10505</v>
      </c>
      <c r="DR124" s="1016"/>
      <c r="DS124" s="1016"/>
      <c r="DT124" s="1016"/>
      <c r="DU124" s="1017"/>
      <c r="DV124" s="1018">
        <v>0.4</v>
      </c>
      <c r="DW124" s="1019"/>
      <c r="DX124" s="1019"/>
      <c r="DY124" s="1019"/>
      <c r="DZ124" s="1020"/>
    </row>
    <row r="125" spans="1:130" s="226" customFormat="1" ht="26.25" customHeight="1">
      <c r="A125" s="1091"/>
      <c r="B125" s="978"/>
      <c r="C125" s="948" t="s">
        <v>470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125</v>
      </c>
      <c r="AB125" s="991"/>
      <c r="AC125" s="991"/>
      <c r="AD125" s="991"/>
      <c r="AE125" s="992"/>
      <c r="AF125" s="993" t="s">
        <v>125</v>
      </c>
      <c r="AG125" s="991"/>
      <c r="AH125" s="991"/>
      <c r="AI125" s="991"/>
      <c r="AJ125" s="992"/>
      <c r="AK125" s="993" t="s">
        <v>125</v>
      </c>
      <c r="AL125" s="991"/>
      <c r="AM125" s="991"/>
      <c r="AN125" s="991"/>
      <c r="AO125" s="992"/>
      <c r="AP125" s="994" t="s">
        <v>125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487</v>
      </c>
      <c r="CL125" s="1040"/>
      <c r="CM125" s="1040"/>
      <c r="CN125" s="1040"/>
      <c r="CO125" s="1041"/>
      <c r="CP125" s="972" t="s">
        <v>488</v>
      </c>
      <c r="CQ125" s="921"/>
      <c r="CR125" s="921"/>
      <c r="CS125" s="921"/>
      <c r="CT125" s="921"/>
      <c r="CU125" s="921"/>
      <c r="CV125" s="921"/>
      <c r="CW125" s="921"/>
      <c r="CX125" s="921"/>
      <c r="CY125" s="921"/>
      <c r="CZ125" s="921"/>
      <c r="DA125" s="921"/>
      <c r="DB125" s="921"/>
      <c r="DC125" s="921"/>
      <c r="DD125" s="921"/>
      <c r="DE125" s="921"/>
      <c r="DF125" s="922"/>
      <c r="DG125" s="958" t="s">
        <v>125</v>
      </c>
      <c r="DH125" s="959"/>
      <c r="DI125" s="959"/>
      <c r="DJ125" s="959"/>
      <c r="DK125" s="959"/>
      <c r="DL125" s="959" t="s">
        <v>125</v>
      </c>
      <c r="DM125" s="959"/>
      <c r="DN125" s="959"/>
      <c r="DO125" s="959"/>
      <c r="DP125" s="959"/>
      <c r="DQ125" s="959" t="s">
        <v>125</v>
      </c>
      <c r="DR125" s="959"/>
      <c r="DS125" s="959"/>
      <c r="DT125" s="959"/>
      <c r="DU125" s="959"/>
      <c r="DV125" s="960" t="s">
        <v>125</v>
      </c>
      <c r="DW125" s="960"/>
      <c r="DX125" s="960"/>
      <c r="DY125" s="960"/>
      <c r="DZ125" s="961"/>
    </row>
    <row r="126" spans="1:130" s="226" customFormat="1" ht="26.25" customHeight="1" thickBot="1">
      <c r="A126" s="1091"/>
      <c r="B126" s="978"/>
      <c r="C126" s="948" t="s">
        <v>472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125</v>
      </c>
      <c r="AB126" s="991"/>
      <c r="AC126" s="991"/>
      <c r="AD126" s="991"/>
      <c r="AE126" s="992"/>
      <c r="AF126" s="993" t="s">
        <v>125</v>
      </c>
      <c r="AG126" s="991"/>
      <c r="AH126" s="991"/>
      <c r="AI126" s="991"/>
      <c r="AJ126" s="992"/>
      <c r="AK126" s="993" t="s">
        <v>125</v>
      </c>
      <c r="AL126" s="991"/>
      <c r="AM126" s="991"/>
      <c r="AN126" s="991"/>
      <c r="AO126" s="992"/>
      <c r="AP126" s="994" t="s">
        <v>125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489</v>
      </c>
      <c r="CQ126" s="982"/>
      <c r="CR126" s="982"/>
      <c r="CS126" s="982"/>
      <c r="CT126" s="982"/>
      <c r="CU126" s="982"/>
      <c r="CV126" s="982"/>
      <c r="CW126" s="982"/>
      <c r="CX126" s="982"/>
      <c r="CY126" s="982"/>
      <c r="CZ126" s="982"/>
      <c r="DA126" s="982"/>
      <c r="DB126" s="982"/>
      <c r="DC126" s="982"/>
      <c r="DD126" s="982"/>
      <c r="DE126" s="982"/>
      <c r="DF126" s="983"/>
      <c r="DG126" s="951" t="s">
        <v>125</v>
      </c>
      <c r="DH126" s="952"/>
      <c r="DI126" s="952"/>
      <c r="DJ126" s="952"/>
      <c r="DK126" s="952"/>
      <c r="DL126" s="952" t="s">
        <v>125</v>
      </c>
      <c r="DM126" s="952"/>
      <c r="DN126" s="952"/>
      <c r="DO126" s="952"/>
      <c r="DP126" s="952"/>
      <c r="DQ126" s="952" t="s">
        <v>125</v>
      </c>
      <c r="DR126" s="952"/>
      <c r="DS126" s="952"/>
      <c r="DT126" s="952"/>
      <c r="DU126" s="952"/>
      <c r="DV126" s="953" t="s">
        <v>125</v>
      </c>
      <c r="DW126" s="953"/>
      <c r="DX126" s="953"/>
      <c r="DY126" s="953"/>
      <c r="DZ126" s="954"/>
    </row>
    <row r="127" spans="1:130" s="226" customFormat="1" ht="26.25" customHeight="1">
      <c r="A127" s="1092"/>
      <c r="B127" s="980"/>
      <c r="C127" s="1034" t="s">
        <v>490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125</v>
      </c>
      <c r="AB127" s="991"/>
      <c r="AC127" s="991"/>
      <c r="AD127" s="991"/>
      <c r="AE127" s="992"/>
      <c r="AF127" s="993" t="s">
        <v>125</v>
      </c>
      <c r="AG127" s="991"/>
      <c r="AH127" s="991"/>
      <c r="AI127" s="991"/>
      <c r="AJ127" s="992"/>
      <c r="AK127" s="993" t="s">
        <v>125</v>
      </c>
      <c r="AL127" s="991"/>
      <c r="AM127" s="991"/>
      <c r="AN127" s="991"/>
      <c r="AO127" s="992"/>
      <c r="AP127" s="994" t="s">
        <v>125</v>
      </c>
      <c r="AQ127" s="995"/>
      <c r="AR127" s="995"/>
      <c r="AS127" s="995"/>
      <c r="AT127" s="996"/>
      <c r="AU127" s="262"/>
      <c r="AV127" s="262"/>
      <c r="AW127" s="262"/>
      <c r="AX127" s="1064" t="s">
        <v>491</v>
      </c>
      <c r="AY127" s="1065"/>
      <c r="AZ127" s="1065"/>
      <c r="BA127" s="1065"/>
      <c r="BB127" s="1065"/>
      <c r="BC127" s="1065"/>
      <c r="BD127" s="1065"/>
      <c r="BE127" s="1066"/>
      <c r="BF127" s="1067" t="s">
        <v>492</v>
      </c>
      <c r="BG127" s="1065"/>
      <c r="BH127" s="1065"/>
      <c r="BI127" s="1065"/>
      <c r="BJ127" s="1065"/>
      <c r="BK127" s="1065"/>
      <c r="BL127" s="1066"/>
      <c r="BM127" s="1067" t="s">
        <v>493</v>
      </c>
      <c r="BN127" s="1065"/>
      <c r="BO127" s="1065"/>
      <c r="BP127" s="1065"/>
      <c r="BQ127" s="1065"/>
      <c r="BR127" s="1065"/>
      <c r="BS127" s="1066"/>
      <c r="BT127" s="1067" t="s">
        <v>494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495</v>
      </c>
      <c r="CQ127" s="982"/>
      <c r="CR127" s="982"/>
      <c r="CS127" s="982"/>
      <c r="CT127" s="982"/>
      <c r="CU127" s="982"/>
      <c r="CV127" s="982"/>
      <c r="CW127" s="982"/>
      <c r="CX127" s="982"/>
      <c r="CY127" s="982"/>
      <c r="CZ127" s="982"/>
      <c r="DA127" s="982"/>
      <c r="DB127" s="982"/>
      <c r="DC127" s="982"/>
      <c r="DD127" s="982"/>
      <c r="DE127" s="982"/>
      <c r="DF127" s="983"/>
      <c r="DG127" s="951" t="s">
        <v>125</v>
      </c>
      <c r="DH127" s="952"/>
      <c r="DI127" s="952"/>
      <c r="DJ127" s="952"/>
      <c r="DK127" s="952"/>
      <c r="DL127" s="952" t="s">
        <v>125</v>
      </c>
      <c r="DM127" s="952"/>
      <c r="DN127" s="952"/>
      <c r="DO127" s="952"/>
      <c r="DP127" s="952"/>
      <c r="DQ127" s="952" t="s">
        <v>125</v>
      </c>
      <c r="DR127" s="952"/>
      <c r="DS127" s="952"/>
      <c r="DT127" s="952"/>
      <c r="DU127" s="952"/>
      <c r="DV127" s="953" t="s">
        <v>125</v>
      </c>
      <c r="DW127" s="953"/>
      <c r="DX127" s="953"/>
      <c r="DY127" s="953"/>
      <c r="DZ127" s="954"/>
    </row>
    <row r="128" spans="1:130" s="226" customFormat="1" ht="26.25" customHeight="1" thickBot="1">
      <c r="A128" s="1075" t="s">
        <v>496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497</v>
      </c>
      <c r="X128" s="1077"/>
      <c r="Y128" s="1077"/>
      <c r="Z128" s="1078"/>
      <c r="AA128" s="1079">
        <v>12844</v>
      </c>
      <c r="AB128" s="1080"/>
      <c r="AC128" s="1080"/>
      <c r="AD128" s="1080"/>
      <c r="AE128" s="1081"/>
      <c r="AF128" s="1082">
        <v>12430</v>
      </c>
      <c r="AG128" s="1080"/>
      <c r="AH128" s="1080"/>
      <c r="AI128" s="1080"/>
      <c r="AJ128" s="1081"/>
      <c r="AK128" s="1082">
        <v>9606</v>
      </c>
      <c r="AL128" s="1080"/>
      <c r="AM128" s="1080"/>
      <c r="AN128" s="1080"/>
      <c r="AO128" s="1081"/>
      <c r="AP128" s="1083"/>
      <c r="AQ128" s="1084"/>
      <c r="AR128" s="1084"/>
      <c r="AS128" s="1084"/>
      <c r="AT128" s="1085"/>
      <c r="AU128" s="262"/>
      <c r="AV128" s="262"/>
      <c r="AW128" s="262"/>
      <c r="AX128" s="920" t="s">
        <v>498</v>
      </c>
      <c r="AY128" s="921"/>
      <c r="AZ128" s="921"/>
      <c r="BA128" s="921"/>
      <c r="BB128" s="921"/>
      <c r="BC128" s="921"/>
      <c r="BD128" s="921"/>
      <c r="BE128" s="922"/>
      <c r="BF128" s="1086" t="s">
        <v>125</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499</v>
      </c>
      <c r="CQ128" s="1069"/>
      <c r="CR128" s="1069"/>
      <c r="CS128" s="1069"/>
      <c r="CT128" s="1069"/>
      <c r="CU128" s="1069"/>
      <c r="CV128" s="1069"/>
      <c r="CW128" s="1069"/>
      <c r="CX128" s="1069"/>
      <c r="CY128" s="1069"/>
      <c r="CZ128" s="1069"/>
      <c r="DA128" s="1069"/>
      <c r="DB128" s="1069"/>
      <c r="DC128" s="1069"/>
      <c r="DD128" s="1069"/>
      <c r="DE128" s="1069"/>
      <c r="DF128" s="1070"/>
      <c r="DG128" s="1071" t="s">
        <v>125</v>
      </c>
      <c r="DH128" s="1072"/>
      <c r="DI128" s="1072"/>
      <c r="DJ128" s="1072"/>
      <c r="DK128" s="1072"/>
      <c r="DL128" s="1072" t="s">
        <v>500</v>
      </c>
      <c r="DM128" s="1072"/>
      <c r="DN128" s="1072"/>
      <c r="DO128" s="1072"/>
      <c r="DP128" s="1072"/>
      <c r="DQ128" s="1072" t="s">
        <v>125</v>
      </c>
      <c r="DR128" s="1072"/>
      <c r="DS128" s="1072"/>
      <c r="DT128" s="1072"/>
      <c r="DU128" s="1072"/>
      <c r="DV128" s="1073" t="s">
        <v>125</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501</v>
      </c>
      <c r="X129" s="1106"/>
      <c r="Y129" s="1106"/>
      <c r="Z129" s="1107"/>
      <c r="AA129" s="990">
        <v>3277428</v>
      </c>
      <c r="AB129" s="991"/>
      <c r="AC129" s="991"/>
      <c r="AD129" s="991"/>
      <c r="AE129" s="992"/>
      <c r="AF129" s="993">
        <v>3224692</v>
      </c>
      <c r="AG129" s="991"/>
      <c r="AH129" s="991"/>
      <c r="AI129" s="991"/>
      <c r="AJ129" s="992"/>
      <c r="AK129" s="993">
        <v>3172680</v>
      </c>
      <c r="AL129" s="991"/>
      <c r="AM129" s="991"/>
      <c r="AN129" s="991"/>
      <c r="AO129" s="992"/>
      <c r="AP129" s="1108"/>
      <c r="AQ129" s="1109"/>
      <c r="AR129" s="1109"/>
      <c r="AS129" s="1109"/>
      <c r="AT129" s="1110"/>
      <c r="AU129" s="264"/>
      <c r="AV129" s="264"/>
      <c r="AW129" s="264"/>
      <c r="AX129" s="1099" t="s">
        <v>502</v>
      </c>
      <c r="AY129" s="982"/>
      <c r="AZ129" s="982"/>
      <c r="BA129" s="982"/>
      <c r="BB129" s="982"/>
      <c r="BC129" s="982"/>
      <c r="BD129" s="982"/>
      <c r="BE129" s="983"/>
      <c r="BF129" s="1100" t="s">
        <v>418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504</v>
      </c>
      <c r="X130" s="1106"/>
      <c r="Y130" s="1106"/>
      <c r="Z130" s="1107"/>
      <c r="AA130" s="990">
        <v>497616</v>
      </c>
      <c r="AB130" s="991"/>
      <c r="AC130" s="991"/>
      <c r="AD130" s="991"/>
      <c r="AE130" s="992"/>
      <c r="AF130" s="993">
        <v>487831</v>
      </c>
      <c r="AG130" s="991"/>
      <c r="AH130" s="991"/>
      <c r="AI130" s="991"/>
      <c r="AJ130" s="992"/>
      <c r="AK130" s="993">
        <v>460953</v>
      </c>
      <c r="AL130" s="991"/>
      <c r="AM130" s="991"/>
      <c r="AN130" s="991"/>
      <c r="AO130" s="992"/>
      <c r="AP130" s="1108"/>
      <c r="AQ130" s="1109"/>
      <c r="AR130" s="1109"/>
      <c r="AS130" s="1109"/>
      <c r="AT130" s="1110"/>
      <c r="AU130" s="264"/>
      <c r="AV130" s="264"/>
      <c r="AW130" s="264"/>
      <c r="AX130" s="1099" t="s">
        <v>505</v>
      </c>
      <c r="AY130" s="982"/>
      <c r="AZ130" s="982"/>
      <c r="BA130" s="982"/>
      <c r="BB130" s="982"/>
      <c r="BC130" s="982"/>
      <c r="BD130" s="982"/>
      <c r="BE130" s="983"/>
      <c r="BF130" s="1136">
        <v>10.4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506</v>
      </c>
      <c r="X131" s="1144"/>
      <c r="Y131" s="1144"/>
      <c r="Z131" s="1145"/>
      <c r="AA131" s="1037">
        <v>2779812</v>
      </c>
      <c r="AB131" s="1016"/>
      <c r="AC131" s="1016"/>
      <c r="AD131" s="1016"/>
      <c r="AE131" s="1017"/>
      <c r="AF131" s="1015">
        <v>2736861</v>
      </c>
      <c r="AG131" s="1016"/>
      <c r="AH131" s="1016"/>
      <c r="AI131" s="1016"/>
      <c r="AJ131" s="1017"/>
      <c r="AK131" s="1015">
        <v>2711727</v>
      </c>
      <c r="AL131" s="1016"/>
      <c r="AM131" s="1016"/>
      <c r="AN131" s="1016"/>
      <c r="AO131" s="1017"/>
      <c r="AP131" s="1146"/>
      <c r="AQ131" s="1147"/>
      <c r="AR131" s="1147"/>
      <c r="AS131" s="1147"/>
      <c r="AT131" s="1148"/>
      <c r="AU131" s="264"/>
      <c r="AV131" s="264"/>
      <c r="AW131" s="264"/>
      <c r="AX131" s="1118" t="s">
        <v>507</v>
      </c>
      <c r="AY131" s="1069"/>
      <c r="AZ131" s="1069"/>
      <c r="BA131" s="1069"/>
      <c r="BB131" s="1069"/>
      <c r="BC131" s="1069"/>
      <c r="BD131" s="1069"/>
      <c r="BE131" s="1070"/>
      <c r="BF131" s="1119">
        <v>36.700000000000003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509</v>
      </c>
      <c r="W132" s="1129"/>
      <c r="X132" s="1129"/>
      <c r="Y132" s="1129"/>
      <c r="Z132" s="1130"/>
      <c r="AA132" s="1131">
        <v>9.3534742640000008</v>
      </c>
      <c r="AB132" s="1132"/>
      <c r="AC132" s="1132"/>
      <c r="AD132" s="1132"/>
      <c r="AE132" s="1133"/>
      <c r="AF132" s="1134">
        <v>11.191763119999999</v>
      </c>
      <c r="AG132" s="1132"/>
      <c r="AH132" s="1132"/>
      <c r="AI132" s="1132"/>
      <c r="AJ132" s="1133"/>
      <c r="AK132" s="1134">
        <v>10.872702159999999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510</v>
      </c>
      <c r="W133" s="1112"/>
      <c r="X133" s="1112"/>
      <c r="Y133" s="1112"/>
      <c r="Z133" s="1113"/>
      <c r="AA133" s="1114">
        <v>11.7</v>
      </c>
      <c r="AB133" s="1115"/>
      <c r="AC133" s="1115"/>
      <c r="AD133" s="1115"/>
      <c r="AE133" s="1116"/>
      <c r="AF133" s="1114">
        <v>11.1</v>
      </c>
      <c r="AG133" s="1115"/>
      <c r="AH133" s="1115"/>
      <c r="AI133" s="1115"/>
      <c r="AJ133" s="1116"/>
      <c r="AK133" s="1114">
        <v>10.4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zaWbuw1PL5vG4mBQ8i3eoo4GHQLTqYXHxWlMWV7b94b6lxcJRi/Q59XM5lERa6nO6n8AbjZPY9KM6lmTee30g==" saltValue="zud8I0z2fBJqRb+aAHsA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wCnlOTfWecORyroG75y2n8voJubeAds884za6CYHiDmJ750gPLKbDXCRpHffgUA9yRe7B2xsWCPJhC1S4UCDA==" saltValue="yST83SHfCs6PFh0roXrM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w30n/MaUpyYcW9J2f6MOhOgYx39RxnPVSuiV9rG5oZRiH7VNPrs3TQg3lPobf2eJZfEbDlcf8ZGonu9nVvivA==" saltValue="qNHe8C5oHmm03r4NbTjl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519</v>
      </c>
      <c r="AL9" s="1155"/>
      <c r="AM9" s="1155"/>
      <c r="AN9" s="1156"/>
      <c r="AO9" s="292">
        <v>1009488</v>
      </c>
      <c r="AP9" s="292">
        <v>138685</v>
      </c>
      <c r="AQ9" s="293">
        <v>117391</v>
      </c>
      <c r="AR9" s="294">
        <v>18.100000000000001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520</v>
      </c>
      <c r="AL10" s="1155"/>
      <c r="AM10" s="1155"/>
      <c r="AN10" s="1156"/>
      <c r="AO10" s="295">
        <v>52683</v>
      </c>
      <c r="AP10" s="295">
        <v>7238</v>
      </c>
      <c r="AQ10" s="296">
        <v>11968</v>
      </c>
      <c r="AR10" s="297">
        <v>-39.5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521</v>
      </c>
      <c r="AL11" s="1155"/>
      <c r="AM11" s="1155"/>
      <c r="AN11" s="1156"/>
      <c r="AO11" s="295">
        <v>160290</v>
      </c>
      <c r="AP11" s="295">
        <v>22021</v>
      </c>
      <c r="AQ11" s="296">
        <v>18604</v>
      </c>
      <c r="AR11" s="297">
        <v>18.399999999999999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522</v>
      </c>
      <c r="AL12" s="1155"/>
      <c r="AM12" s="1155"/>
      <c r="AN12" s="1156"/>
      <c r="AO12" s="295" t="s">
        <v>523</v>
      </c>
      <c r="AP12" s="295" t="s">
        <v>523</v>
      </c>
      <c r="AQ12" s="296">
        <v>928</v>
      </c>
      <c r="AR12" s="297" t="s">
        <v>523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524</v>
      </c>
      <c r="AL13" s="1155"/>
      <c r="AM13" s="1155"/>
      <c r="AN13" s="1156"/>
      <c r="AO13" s="295" t="s">
        <v>523</v>
      </c>
      <c r="AP13" s="295" t="s">
        <v>523</v>
      </c>
      <c r="AQ13" s="296" t="s">
        <v>523</v>
      </c>
      <c r="AR13" s="297" t="s">
        <v>523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525</v>
      </c>
      <c r="AL14" s="1155"/>
      <c r="AM14" s="1155"/>
      <c r="AN14" s="1156"/>
      <c r="AO14" s="295">
        <v>55150</v>
      </c>
      <c r="AP14" s="295">
        <v>7577</v>
      </c>
      <c r="AQ14" s="296">
        <v>5151</v>
      </c>
      <c r="AR14" s="297">
        <v>47.1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526</v>
      </c>
      <c r="AL15" s="1155"/>
      <c r="AM15" s="1155"/>
      <c r="AN15" s="1156"/>
      <c r="AO15" s="295" t="s">
        <v>523</v>
      </c>
      <c r="AP15" s="295" t="s">
        <v>523</v>
      </c>
      <c r="AQ15" s="296">
        <v>2680</v>
      </c>
      <c r="AR15" s="297" t="s">
        <v>523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527</v>
      </c>
      <c r="AL16" s="1158"/>
      <c r="AM16" s="1158"/>
      <c r="AN16" s="1159"/>
      <c r="AO16" s="295">
        <v>-89743</v>
      </c>
      <c r="AP16" s="295">
        <v>-12329</v>
      </c>
      <c r="AQ16" s="296">
        <v>-12014</v>
      </c>
      <c r="AR16" s="297">
        <v>2.6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184</v>
      </c>
      <c r="AL17" s="1158"/>
      <c r="AM17" s="1158"/>
      <c r="AN17" s="1159"/>
      <c r="AO17" s="295">
        <v>1187868</v>
      </c>
      <c r="AP17" s="295">
        <v>163191</v>
      </c>
      <c r="AQ17" s="296">
        <v>144708</v>
      </c>
      <c r="AR17" s="297">
        <v>12.8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532</v>
      </c>
      <c r="AL21" s="1150"/>
      <c r="AM21" s="1150"/>
      <c r="AN21" s="1151"/>
      <c r="AO21" s="307">
        <v>14.7</v>
      </c>
      <c r="AP21" s="308">
        <v>13.77</v>
      </c>
      <c r="AQ21" s="309">
        <v>0.93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533</v>
      </c>
      <c r="AL22" s="1150"/>
      <c r="AM22" s="1150"/>
      <c r="AN22" s="1151"/>
      <c r="AO22" s="312">
        <v>93.6</v>
      </c>
      <c r="AP22" s="313">
        <v>94.8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538</v>
      </c>
      <c r="AL32" s="1166"/>
      <c r="AM32" s="1166"/>
      <c r="AN32" s="1167"/>
      <c r="AO32" s="322">
        <v>458305</v>
      </c>
      <c r="AP32" s="322">
        <v>62963</v>
      </c>
      <c r="AQ32" s="323">
        <v>73070</v>
      </c>
      <c r="AR32" s="324">
        <v>-13.8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539</v>
      </c>
      <c r="AL33" s="1166"/>
      <c r="AM33" s="1166"/>
      <c r="AN33" s="1167"/>
      <c r="AO33" s="322" t="s">
        <v>523</v>
      </c>
      <c r="AP33" s="322" t="s">
        <v>523</v>
      </c>
      <c r="AQ33" s="323" t="s">
        <v>523</v>
      </c>
      <c r="AR33" s="324" t="s">
        <v>523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540</v>
      </c>
      <c r="AL34" s="1166"/>
      <c r="AM34" s="1166"/>
      <c r="AN34" s="1167"/>
      <c r="AO34" s="322" t="s">
        <v>523</v>
      </c>
      <c r="AP34" s="322" t="s">
        <v>523</v>
      </c>
      <c r="AQ34" s="323">
        <v>1</v>
      </c>
      <c r="AR34" s="324" t="s">
        <v>523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541</v>
      </c>
      <c r="AL35" s="1166"/>
      <c r="AM35" s="1166"/>
      <c r="AN35" s="1167"/>
      <c r="AO35" s="322">
        <v>75933</v>
      </c>
      <c r="AP35" s="322">
        <v>10432</v>
      </c>
      <c r="AQ35" s="323">
        <v>19034</v>
      </c>
      <c r="AR35" s="324">
        <v>-45.2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542</v>
      </c>
      <c r="AL36" s="1166"/>
      <c r="AM36" s="1166"/>
      <c r="AN36" s="1167"/>
      <c r="AO36" s="322">
        <v>75873</v>
      </c>
      <c r="AP36" s="322">
        <v>10424</v>
      </c>
      <c r="AQ36" s="323">
        <v>5455</v>
      </c>
      <c r="AR36" s="324">
        <v>91.1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543</v>
      </c>
      <c r="AL37" s="1166"/>
      <c r="AM37" s="1166"/>
      <c r="AN37" s="1167"/>
      <c r="AO37" s="322">
        <v>155213</v>
      </c>
      <c r="AP37" s="322">
        <v>21323</v>
      </c>
      <c r="AQ37" s="323">
        <v>1361</v>
      </c>
      <c r="AR37" s="324">
        <v>1466.7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544</v>
      </c>
      <c r="AL38" s="1169"/>
      <c r="AM38" s="1169"/>
      <c r="AN38" s="1170"/>
      <c r="AO38" s="325">
        <v>73</v>
      </c>
      <c r="AP38" s="325">
        <v>10</v>
      </c>
      <c r="AQ38" s="326">
        <v>4</v>
      </c>
      <c r="AR38" s="314">
        <v>150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545</v>
      </c>
      <c r="AL39" s="1169"/>
      <c r="AM39" s="1169"/>
      <c r="AN39" s="1170"/>
      <c r="AO39" s="322">
        <v>-9606</v>
      </c>
      <c r="AP39" s="322">
        <v>-1320</v>
      </c>
      <c r="AQ39" s="323">
        <v>-3538</v>
      </c>
      <c r="AR39" s="324">
        <v>-62.7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546</v>
      </c>
      <c r="AL40" s="1166"/>
      <c r="AM40" s="1166"/>
      <c r="AN40" s="1167"/>
      <c r="AO40" s="322">
        <v>-460953</v>
      </c>
      <c r="AP40" s="322">
        <v>-63326</v>
      </c>
      <c r="AQ40" s="323">
        <v>-64803</v>
      </c>
      <c r="AR40" s="324">
        <v>-2.2999999999999998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294838</v>
      </c>
      <c r="AP41" s="322">
        <v>40505</v>
      </c>
      <c r="AQ41" s="323">
        <v>30585</v>
      </c>
      <c r="AR41" s="324">
        <v>32.4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514</v>
      </c>
      <c r="AN49" s="1162" t="s">
        <v>550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753057</v>
      </c>
      <c r="AN51" s="344">
        <v>95420</v>
      </c>
      <c r="AO51" s="345">
        <v>31.3</v>
      </c>
      <c r="AP51" s="346">
        <v>119674</v>
      </c>
      <c r="AQ51" s="347">
        <v>26.2</v>
      </c>
      <c r="AR51" s="348">
        <v>5.0999999999999996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507792</v>
      </c>
      <c r="AN52" s="352">
        <v>64343</v>
      </c>
      <c r="AO52" s="353">
        <v>15.3</v>
      </c>
      <c r="AP52" s="354">
        <v>57803</v>
      </c>
      <c r="AQ52" s="355">
        <v>4.8</v>
      </c>
      <c r="AR52" s="356">
        <v>10.5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1375048</v>
      </c>
      <c r="AN53" s="344">
        <v>177908</v>
      </c>
      <c r="AO53" s="345">
        <v>86.4</v>
      </c>
      <c r="AP53" s="346">
        <v>119685</v>
      </c>
      <c r="AQ53" s="347">
        <v>0</v>
      </c>
      <c r="AR53" s="348">
        <v>86.4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1023165</v>
      </c>
      <c r="AN54" s="352">
        <v>132380</v>
      </c>
      <c r="AO54" s="353">
        <v>105.7</v>
      </c>
      <c r="AP54" s="354">
        <v>68464</v>
      </c>
      <c r="AQ54" s="355">
        <v>18.399999999999999</v>
      </c>
      <c r="AR54" s="356">
        <v>87.3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1361993</v>
      </c>
      <c r="AN55" s="344">
        <v>180636</v>
      </c>
      <c r="AO55" s="345">
        <v>1.5</v>
      </c>
      <c r="AP55" s="346">
        <v>109920</v>
      </c>
      <c r="AQ55" s="347">
        <v>-8.1999999999999993</v>
      </c>
      <c r="AR55" s="348">
        <v>9.6999999999999993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562300</v>
      </c>
      <c r="AN56" s="352">
        <v>74576</v>
      </c>
      <c r="AO56" s="353">
        <v>-43.7</v>
      </c>
      <c r="AP56" s="354">
        <v>62739</v>
      </c>
      <c r="AQ56" s="355">
        <v>-8.4</v>
      </c>
      <c r="AR56" s="356">
        <v>-35.299999999999997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590874</v>
      </c>
      <c r="AN57" s="344">
        <v>79633</v>
      </c>
      <c r="AO57" s="345">
        <v>-55.9</v>
      </c>
      <c r="AP57" s="346">
        <v>119882</v>
      </c>
      <c r="AQ57" s="347">
        <v>9.1</v>
      </c>
      <c r="AR57" s="348">
        <v>-65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378638</v>
      </c>
      <c r="AN58" s="352">
        <v>51029</v>
      </c>
      <c r="AO58" s="353">
        <v>-31.6</v>
      </c>
      <c r="AP58" s="354">
        <v>66481</v>
      </c>
      <c r="AQ58" s="355">
        <v>6</v>
      </c>
      <c r="AR58" s="356">
        <v>-37.6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478433</v>
      </c>
      <c r="AN59" s="344">
        <v>65728</v>
      </c>
      <c r="AO59" s="345">
        <v>-17.5</v>
      </c>
      <c r="AP59" s="346">
        <v>116162</v>
      </c>
      <c r="AQ59" s="347">
        <v>-3.1</v>
      </c>
      <c r="AR59" s="348">
        <v>-14.4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332843</v>
      </c>
      <c r="AN60" s="352">
        <v>45726</v>
      </c>
      <c r="AO60" s="353">
        <v>-10.4</v>
      </c>
      <c r="AP60" s="354">
        <v>61562</v>
      </c>
      <c r="AQ60" s="355">
        <v>-7.4</v>
      </c>
      <c r="AR60" s="356">
        <v>-3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911881</v>
      </c>
      <c r="AN61" s="359">
        <v>119865</v>
      </c>
      <c r="AO61" s="360">
        <v>9.1999999999999993</v>
      </c>
      <c r="AP61" s="361">
        <v>117065</v>
      </c>
      <c r="AQ61" s="362">
        <v>4.8</v>
      </c>
      <c r="AR61" s="348">
        <v>4.4000000000000004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560948</v>
      </c>
      <c r="AN62" s="352">
        <v>73611</v>
      </c>
      <c r="AO62" s="353">
        <v>7.1</v>
      </c>
      <c r="AP62" s="354">
        <v>63410</v>
      </c>
      <c r="AQ62" s="355">
        <v>2.7</v>
      </c>
      <c r="AR62" s="356">
        <v>4.4000000000000004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15pocFUuwtZi3EiaDOeOt3bTiUauz7xjC8pYfC+vy9Rns296fjmKhXpHv69kbgPAUNlD2/5r72BOE74Y92XVw==" saltValue="W4pjNbaHXyfKmI32tMSR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V1LWy0IqQR0DaOOBVM0WTILUJY0W7zl0TFfVfMSIuAm8heGF6VRoDtq2z6eWTEYIRi9fjubnTcVUvRe/qNICQ==" saltValue="kx99+iIENusB/EEy3+mX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jHKGJ1NJgs/DLZSdi6y3LOEiOhIYxEmR8j5jDi/nafdC+buGOo0sQever4Vsd9I2CVzvVzL0FUPixNeSi89Xg==" saltValue="CuwsoBN1hN8YvkCoZFIT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74" t="s">
        <v>3</v>
      </c>
      <c r="D47" s="1174"/>
      <c r="E47" s="1175"/>
      <c r="F47" s="11">
        <v>21.81</v>
      </c>
      <c r="G47" s="12">
        <v>19</v>
      </c>
      <c r="H47" s="12">
        <v>16.809999999999999</v>
      </c>
      <c r="I47" s="12">
        <v>16.07</v>
      </c>
      <c r="J47" s="13">
        <v>16.670000000000002</v>
      </c>
    </row>
    <row r="48" spans="2:10" ht="57.75" customHeight="1">
      <c r="B48" s="14"/>
      <c r="C48" s="1176" t="s">
        <v>4</v>
      </c>
      <c r="D48" s="1176"/>
      <c r="E48" s="1177"/>
      <c r="F48" s="15">
        <v>6.28</v>
      </c>
      <c r="G48" s="16">
        <v>4.29</v>
      </c>
      <c r="H48" s="16">
        <v>8.98</v>
      </c>
      <c r="I48" s="16">
        <v>6.89</v>
      </c>
      <c r="J48" s="17">
        <v>5.54</v>
      </c>
    </row>
    <row r="49" spans="2:10" ht="57.75" customHeight="1" thickBot="1">
      <c r="B49" s="18"/>
      <c r="C49" s="1178" t="s">
        <v>5</v>
      </c>
      <c r="D49" s="1178"/>
      <c r="E49" s="1179"/>
      <c r="F49" s="19" t="s">
        <v>571</v>
      </c>
      <c r="G49" s="20" t="s">
        <v>572</v>
      </c>
      <c r="H49" s="20">
        <v>3.35</v>
      </c>
      <c r="I49" s="20" t="s">
        <v>573</v>
      </c>
      <c r="J49" s="21" t="s">
        <v>574</v>
      </c>
    </row>
    <row r="50" spans="2:10" ht="13.5" customHeight="1"/>
    <row r="51" spans="2:10" ht="13.5" hidden="1" customHeight="1"/>
    <row r="52" spans="2:10" ht="13.5" hidden="1" customHeight="1"/>
    <row r="53" spans="2:10" ht="13.5" hidden="1" customHeight="1"/>
  </sheetData>
  <sheetProtection algorithmName="SHA-512" hashValue="nBGbWGd2k9kj9LAWZbQHRbQbEjPfCSd1pNRp+15E+SBni92WPcfdwqGmyvSvOvV1RCHKG+x7y+qv008LdJEMEg==" saltValue="bmbOxR9ebHQrB8GZP4vd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