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1_総務課\財政係\財政\財政状況資料集\財政状況一覧（R02決算）\"/>
    </mc:Choice>
  </mc:AlternateContent>
  <xr:revisionPtr revIDLastSave="0" documentId="13_ncr:1_{152EC371-E536-45FB-A8EE-8E811FC0E1E2}" xr6:coauthVersionLast="45" xr6:coauthVersionMax="45" xr10:uidLastSave="{00000000-0000-0000-0000-000000000000}"/>
  <bookViews>
    <workbookView xWindow="-19320" yWindow="-120" windowWidth="19440" windowHeight="15000" tabRatio="789"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BW35" i="10"/>
  <c r="BW36" i="10" s="1"/>
  <c r="AM35" i="10"/>
  <c r="BW34" i="10"/>
  <c r="C34" i="10"/>
  <c r="BW37" i="10" l="1"/>
  <c r="BW38" i="10" s="1"/>
  <c r="BW39" i="10" s="1"/>
  <c r="BW40" i="10" s="1"/>
  <c r="CO34" i="10"/>
  <c r="CO35" i="10" s="1"/>
  <c r="CO36" i="10" s="1"/>
  <c r="CO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s="1"/>
  <c r="U34" i="10"/>
  <c r="U35" i="10" s="1"/>
  <c r="U36" i="10" s="1"/>
  <c r="BE34" i="10" l="1"/>
  <c r="BE35" i="10" s="1"/>
  <c r="BE36" i="10" s="1"/>
  <c r="BE37" i="10" s="1"/>
  <c r="BE38" i="10" s="1"/>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<sst xmlns="http://schemas.openxmlformats.org/spreadsheetml/2006/main" count="1144" uniqueCount="621">
  <si>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</si>
  <si>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</si>
  <si>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</si>
  <si>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</si>
  <si>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</si>
  <si>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</si>
  <si>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</si>
  <si>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</si>
  <si>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</si>
  <si>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</si>
  <si>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</si>
  <si>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</si>
  <si>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</si>
  <si>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</si>
  <si>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</si>
  <si>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</si>
  <si>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</si>
  <si>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</si>
  <si>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</si>
  <si>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</si>
  <si>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</si>
  <si>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</si>
  <si>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</si>
  <si>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</si>
  <si>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</si>
  <si>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</si>
  <si>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</si>
  <si>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</si>
  <si>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</si>
  <si>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</si>
  <si>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</si>
  <si>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</si>
  <si>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</si>
  <si>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</si>
  <si>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</si>
  <si>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</si>
  <si>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</si>
  <si>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</si>
  <si>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</si>
  <si>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</si>
  <si>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</si>
  <si>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</si>
  <si>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</si>
  <si>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</si>
  <si>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</si>
  <si>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</si>
  <si>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</si>
  <si>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</si>
  <si>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</si>
  <si>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</si>
  <si>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</si>
  <si>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</si>
  <si>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</si>
  <si>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</si>
  <si>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</si>
  <si>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</si>
  <si>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</si>
  <si>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</si>
  <si>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</si>
  <si>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</si>
  <si>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</si>
  <si>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</si>
  <si>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</si>
  <si>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</si>
  <si>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</si>
  <si>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</si>
  <si>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</si>
  <si>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</si>
  <si>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</si>
  <si>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</si>
  <si>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</si>
  <si>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</si>
  <si>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</si>
  <si>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</si>
  <si>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</si>
  <si>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</si>
  <si>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</si>
  <si>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</si>
  <si>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</si>
  <si>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</si>
  <si>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</si>
  <si>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</si>
  <si>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</si>
  <si>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</si>
  <si>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</si>
  <si>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</si>
  <si>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</si>
  <si>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</si>
  <si>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</si>
  <si>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</si>
  <si>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</si>
  <si>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</si>
  <si>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</si>
  <si>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</si>
  <si>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</si>
  <si>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</si>
  <si>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</si>
  <si>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</si>
  <si>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</si>
  <si>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</si>
  <si>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</si>
  <si>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</si>
  <si>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</si>
  <si>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</si>
  <si>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</si>
  <si>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</si>
  <si>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</si>
  <si>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</si>
  <si>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</si>
  <si>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</si>
  <si>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</si>
  <si>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</si>
  <si>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</si>
  <si>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</si>
  <si>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</si>
  <si>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</si>
  <si>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</si>
  <si>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</si>
  <si>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</si>
  <si>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</si>
  <si>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</si>
  <si>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</si>
  <si>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</si>
  <si>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</si>
  <si>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</si>
  <si>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</si>
  <si>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</si>
  <si>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</si>
  <si>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</si>
  <si>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</si>
  <si>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</si>
  <si>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</si>
  <si>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</si>
  <si>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</si>
  <si>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</si>
  <si>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</si>
  <si>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</si>
  <si>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</si>
  <si>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</si>
  <si>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</si>
  <si>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</si>
  <si>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</si>
  <si>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</si>
  <si>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</si>
  <si>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</si>
  <si>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</si>
  <si>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</si>
  <si>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</si>
  <si>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</si>
  <si>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</si>
  <si>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</si>
  <si>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</si>
  <si>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</si>
  <si>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</si>
  <si>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</si>
  <si>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</si>
  <si>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</si>
  <si>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</si>
  <si>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</si>
  <si>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</si>
  <si>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</si>
  <si>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</si>
  <si>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</si>
  <si>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</si>
  <si>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</si>
  <si>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</si>
  <si>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</si>
  <si>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</si>
  <si>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</si>
  <si>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</si>
  <si>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</si>
  <si>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</si>
  <si>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</si>
  <si>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</si>
  <si>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</si>
  <si>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</si>
  <si>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</si>
  <si>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</si>
  <si>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</si>
  <si>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</si>
  <si>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</si>
  <si>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</si>
  <si>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</si>
  <si>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</si>
  <si>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</si>
  <si>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</si>
  <si>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</si>
  <si>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</si>
  <si>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</si>
  <si>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</si>
  <si>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</si>
  <si>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</si>
  <si>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</si>
  <si>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</si>
  <si>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</si>
  <si>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</si>
  <si>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</si>
  <si>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</si>
  <si>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</si>
  <si>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</si>
  <si>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</si>
  <si>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</si>
  <si>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</si>
  <si>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</si>
  <si>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</si>
  <si>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</si>
  <si>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</si>
  <si>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</si>
  <si>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</si>
  <si>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</si>
  <si>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</si>
  <si>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</si>
  <si>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</si>
  <si>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</si>
  <si>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</si>
  <si>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</si>
  <si>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</si>
  <si>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</si>
  <si>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</si>
  <si>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</si>
  <si>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</si>
  <si>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</si>
  <si>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</si>
  <si>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</si>
  <si>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</si>
  <si>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</si>
  <si>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</si>
  <si>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</si>
  <si>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</si>
  <si>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</si>
  <si>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</si>
  <si>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</si>
  <si>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</si>
  <si>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</si>
  <si>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</si>
  <si>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</si>
  <si>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</si>
  <si>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</si>
  <si>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</si>
  <si>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</si>
  <si>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</si>
  <si>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</si>
  <si>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</si>
  <si>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</si>
  <si>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</si>
  <si>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</si>
  <si>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</si>
  <si>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</si>
  <si>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</si>
  <si>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</si>
  <si>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</si>
  <si>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</si>
  <si>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</si>
  <si>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</si>
  <si>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</si>
  <si>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</si>
  <si>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</si>
  <si>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</si>
  <si>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</si>
  <si>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</si>
  <si>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</si>
  <si>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</si>
  <si>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</si>
  <si>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</si>
  <si>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</si>
  <si>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</si>
  <si>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</si>
  <si>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</si>
  <si>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</si>
  <si>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</si>
  <si>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</si>
  <si>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</si>
  <si>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</si>
  <si>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</si>
  <si>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</si>
  <si>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</si>
  <si>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</si>
  <si>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</si>
  <si>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</si>
  <si>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</si>
  <si>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</si>
  <si>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</si>
  <si>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</si>
  <si>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</si>
  <si>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</si>
  <si>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</si>
  <si>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</si>
  <si>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</si>
  <si>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</si>
  <si>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</si>
  <si>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</si>
  <si>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</si>
  <si>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</si>
  <si>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</si>
  <si>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</si>
  <si>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</si>
  <si>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</si>
  <si>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</si>
  <si>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</si>
  <si>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</si>
  <si>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</si>
  <si>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</si>
  <si>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</si>
  <si>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</si>
  <si>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</si>
  <si>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</si>
  <si>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</si>
  <si>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</si>
  <si>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</si>
  <si>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</si>
  <si>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</si>
  <si>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</si>
  <si>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</si>
  <si>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</si>
  <si>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</si>
  <si>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</si>
  <si>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</si>
  <si>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</si>
  <si>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</si>
  <si>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</si>
  <si>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</si>
  <si>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</si>
  <si>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</si>
  <si>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</si>
  <si>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</si>
  <si>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</si>
  <si>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</si>
  <si>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</si>
  <si>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</si>
  <si>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</si>
  <si>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</si>
  <si>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</si>
  <si>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</si>
  <si>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</si>
  <si>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</si>
  <si>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</si>
  <si>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</si>
  <si>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</si>
  <si>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</si>
  <si>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</si>
  <si>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</si>
  <si>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</si>
  <si>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</si>
  <si>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</si>
  <si>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</si>
  <si>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</si>
  <si>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</si>
  <si>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</si>
  <si>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</si>
  <si>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</si>
  <si>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</si>
  <si>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</si>
  <si>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</si>
  <si>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</si>
  <si>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</si>
  <si>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</si>
  <si>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</si>
  <si>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</si>
  <si>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</si>
  <si>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</si>
  <si>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</si>
  <si>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</si>
  <si>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</si>
  <si>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</si>
  <si>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</si>
  <si>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</si>
  <si>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</si>
  <si>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</si>
  <si>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</si>
  <si>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</si>
  <si>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</si>
  <si>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</si>
  <si>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</si>
  <si>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</si>
  <si>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</si>
  <si>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</si>
  <si>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</si>
  <si>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</si>
  <si>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</si>
  <si>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</si>
  <si>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</si>
  <si>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</si>
  <si>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</si>
  <si>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</si>
  <si>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</si>
  <si>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</si>
  <si>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</si>
  <si>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小国町地方改善施設住宅新築資金等貸付金特別会計</t>
    <phoneticPr fontId="5"/>
  </si>
  <si>
    <t>坂本善三美術館特別会計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</si>
  <si>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</si>
  <si>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</si>
  <si>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</si>
  <si>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</si>
  <si>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</si>
  <si>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</si>
  <si>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</si>
  <si>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</si>
  <si>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</si>
  <si>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</si>
  <si>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</si>
  <si>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</si>
  <si>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</si>
  <si>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</si>
  <si>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</si>
  <si>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</si>
  <si>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</si>
  <si>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</si>
  <si>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</si>
  <si>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</si>
  <si>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</si>
  <si>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</si>
  <si>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t>
    <phoneticPr fontId="5"/>
  </si>
  <si>
    <t>法非適用企業</t>
    <phoneticPr fontId="5"/>
  </si>
  <si>
    <t>小国町小規模集合排水処理事業特別会計</t>
    <phoneticPr fontId="5"/>
  </si>
  <si>
    <t>-</t>
    <phoneticPr fontId="5"/>
  </si>
  <si>
    <t>小国町特定地域生活排水処理事業特別会計</t>
    <phoneticPr fontId="5"/>
  </si>
  <si>
    <t>-</t>
    <phoneticPr fontId="5"/>
  </si>
  <si>
    <t>法非適用企業</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</si>
  <si>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</si>
  <si>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</si>
  <si>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</si>
  <si>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</si>
  <si>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</si>
  <si>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</si>
  <si>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</si>
  <si>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</si>
  <si>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</si>
  <si>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</si>
  <si>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</si>
  <si>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</si>
  <si>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</si>
  <si>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</si>
  <si>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</si>
  <si>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</si>
  <si>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</si>
  <si>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</si>
  <si>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</si>
  <si>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</si>
  <si>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</si>
  <si>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</si>
  <si>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</si>
  <si>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</si>
  <si>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</si>
  <si>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</si>
  <si>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</si>
  <si>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</si>
  <si>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</si>
  <si>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</si>
  <si>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</si>
  <si>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</si>
  <si>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</si>
  <si>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</si>
  <si>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</si>
  <si>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</si>
  <si>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</si>
  <si>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</si>
  <si>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</si>
  <si>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</si>
  <si>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</si>
  <si>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</si>
  <si>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</si>
  <si>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</si>
  <si>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</si>
  <si>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</si>
  <si>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</si>
  <si>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</si>
  <si>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</si>
  <si>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</si>
  <si>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</si>
  <si>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</si>
  <si>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</si>
  <si>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</si>
  <si>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</si>
  <si>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</si>
  <si>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</si>
  <si>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</si>
  <si>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</si>
  <si>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</si>
  <si>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</si>
  <si>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</si>
  <si>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</si>
  <si>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</si>
  <si>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小国町小規模集合排水処理事業特別会計</t>
    <phoneticPr fontId="5"/>
  </si>
  <si>
    <t>(Ｆ)</t>
    <phoneticPr fontId="5"/>
  </si>
  <si>
    <t>小国町特定地域生活排水処理事業特別会計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</si>
  <si>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</si>
  <si>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</si>
  <si>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</si>
  <si>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</si>
  <si>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</si>
  <si>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</si>
  <si>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</si>
  <si>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</si>
  <si>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</si>
  <si>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</si>
  <si>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</si>
  <si>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</si>
  <si>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</si>
  <si>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</si>
  <si>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</si>
  <si>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</si>
  <si>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</si>
  <si>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</si>
  <si>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</si>
  <si>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</si>
  <si>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</si>
  <si>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</si>
  <si>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</si>
  <si>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</si>
  <si>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</si>
  <si>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</si>
  <si>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</si>
  <si>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</si>
  <si>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</si>
  <si>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</si>
  <si>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</si>
  <si>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</si>
  <si>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</si>
  <si>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</si>
  <si>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</si>
  <si>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</si>
  <si>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</si>
  <si>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</si>
  <si>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</si>
  <si>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</si>
  <si>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</si>
  <si>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</si>
  <si>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</si>
  <si>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</si>
  <si>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</si>
  <si>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</si>
  <si>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</si>
  <si>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</si>
  <si>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</si>
  <si>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</si>
  <si>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</si>
  <si>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</si>
  <si>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</si>
  <si>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</si>
  <si>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</si>
  <si>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</si>
  <si>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</si>
  <si>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</si>
  <si>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</si>
  <si>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</si>
  <si>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</si>
  <si>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</si>
  <si>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</si>
  <si>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</si>
  <si>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</si>
  <si>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</si>
  <si>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</si>
  <si>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</si>
  <si>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</si>
  <si>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</si>
  <si>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</si>
  <si>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</si>
  <si>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</si>
  <si>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</si>
  <si>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</si>
  <si>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</si>
  <si>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</si>
  <si>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</si>
  <si>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</si>
  <si>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</si>
  <si>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</si>
  <si>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</si>
  <si>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</si>
  <si>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3.25</t>
  </si>
  <si>
    <t>▲ 1.13</t>
  </si>
  <si>
    <t>▲ 2.05</t>
  </si>
  <si>
    <t>小国町水道事業会計</t>
  </si>
  <si>
    <t>一般会計</t>
  </si>
  <si>
    <t>小国町介護保険特別会計</t>
  </si>
  <si>
    <t>小国町国民健康保険特別会計</t>
  </si>
  <si>
    <t>小国町農業集落排水事業特別会計</t>
  </si>
  <si>
    <t>小国町後期高齢者医療特別会計</t>
  </si>
  <si>
    <t>小国町簡易水道特別会計</t>
  </si>
  <si>
    <t>小国町地方改善施設住宅新築資金等貸付金特別会計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</si>
  <si>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</si>
  <si>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</si>
  <si>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</si>
  <si>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</si>
  <si>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</si>
  <si>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</si>
  <si>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</si>
  <si>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</si>
  <si>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</si>
  <si>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</si>
  <si>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</si>
  <si>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</si>
  <si>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熊本県市町村総合事務組合</t>
  </si>
  <si>
    <t>小国町外一ヶ町公立病院組合</t>
  </si>
  <si>
    <t>阿蘇広域行政事務組合 （一般会計）</t>
  </si>
  <si>
    <t>阿蘇広域行政事務組合（湯の里荘特別会計）</t>
  </si>
  <si>
    <t>阿蘇広域行政事務組合 （阿蘇みやま荘特別会計）</t>
  </si>
  <si>
    <t>熊本県後期高齢者医療広域連合（一般会計）</t>
  </si>
  <si>
    <t>熊本県後期高齢者医療広域連合（後期高齢者医療特別会計）</t>
  </si>
  <si>
    <t>法適用企業</t>
    <rPh sb="0" eb="1">
      <t>ホウ</t>
    </rPh>
    <rPh sb="1" eb="3">
      <t>テキヨウ</t>
    </rPh>
    <rPh sb="3" eb="5">
      <t>キギョウ</t>
    </rPh>
    <phoneticPr fontId="2"/>
  </si>
  <si>
    <t>‐</t>
  </si>
  <si>
    <t>‐</t>
    <phoneticPr fontId="2"/>
  </si>
  <si>
    <t>-</t>
    <phoneticPr fontId="2"/>
  </si>
  <si>
    <t>-</t>
    <phoneticPr fontId="2"/>
  </si>
  <si>
    <t>(ネットワーク事業基金(R02年度末現在))</t>
    <rPh sb="7" eb="9">
      <t>ジギョウ</t>
    </rPh>
    <rPh sb="9" eb="11">
      <t>キキン</t>
    </rPh>
    <phoneticPr fontId="5"/>
  </si>
  <si>
    <t>(小国町職員等退職手当基金(R02年度末現在))</t>
    <rPh sb="1" eb="4">
      <t>オグニマチ</t>
    </rPh>
    <rPh sb="4" eb="6">
      <t>ショクイン</t>
    </rPh>
    <rPh sb="6" eb="7">
      <t>トウ</t>
    </rPh>
    <rPh sb="7" eb="9">
      <t>タイショク</t>
    </rPh>
    <rPh sb="9" eb="11">
      <t>テアテ</t>
    </rPh>
    <rPh sb="11" eb="13">
      <t>キキン</t>
    </rPh>
    <phoneticPr fontId="5"/>
  </si>
  <si>
    <t>(公共施設等整備基金(R02年度末現在))</t>
    <rPh sb="1" eb="3">
      <t>コウキョウ</t>
    </rPh>
    <rPh sb="3" eb="5">
      <t>シセツ</t>
    </rPh>
    <rPh sb="5" eb="6">
      <t>トウ</t>
    </rPh>
    <rPh sb="6" eb="8">
      <t>セイビ</t>
    </rPh>
    <rPh sb="8" eb="10">
      <t>キキン</t>
    </rPh>
    <phoneticPr fontId="5"/>
  </si>
  <si>
    <t>(森林環境譲与税基金(R02年度末現在))</t>
    <rPh sb="1" eb="3">
      <t>シンリン</t>
    </rPh>
    <rPh sb="3" eb="5">
      <t>カンキョウ</t>
    </rPh>
    <rPh sb="5" eb="7">
      <t>ジョウヨ</t>
    </rPh>
    <rPh sb="7" eb="8">
      <t>ゼイ</t>
    </rPh>
    <rPh sb="8" eb="10">
      <t>キキン</t>
    </rPh>
    <phoneticPr fontId="5"/>
  </si>
  <si>
    <t>(悠木の里づくり事業基金(R02年度末現在))</t>
    <rPh sb="1" eb="2">
      <t>ユウ</t>
    </rPh>
    <rPh sb="2" eb="3">
      <t>キ</t>
    </rPh>
    <rPh sb="4" eb="5">
      <t>サト</t>
    </rPh>
    <rPh sb="8" eb="10">
      <t>ジギョウ</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</si>
  <si>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</si>
  <si>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</si>
  <si>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</si>
  <si>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</si>
  <si>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より将来負担比率と有形固定資産減価償却率が高くなっている。将来負担率は減少傾向にあるものの、近年の大型事業（小中学校のプール・学校給食センター建設事業、屋外情報システム整備等事業）の実施による地方債発行で増加傾向にある。公共施設等総合管理計画に基づき、今後、老朽化対策に取り組んでいく。</t>
    <rPh sb="0" eb="4">
      <t>ルイジダンタイ</t>
    </rPh>
    <rPh sb="6" eb="8">
      <t>ショウライ</t>
    </rPh>
    <rPh sb="8" eb="12">
      <t>フタンヒリツ</t>
    </rPh>
    <rPh sb="13" eb="23">
      <t>ユウケイコテイシサンゲンカショウキャク</t>
    </rPh>
    <rPh sb="23" eb="24">
      <t>リツ</t>
    </rPh>
    <rPh sb="25" eb="26">
      <t>タカ</t>
    </rPh>
    <rPh sb="33" eb="35">
      <t>ショウライ</t>
    </rPh>
    <rPh sb="35" eb="38">
      <t>フタンリツ</t>
    </rPh>
    <rPh sb="39" eb="43">
      <t>ゲンショウケイコウ</t>
    </rPh>
    <rPh sb="50" eb="52">
      <t>キンネン</t>
    </rPh>
    <rPh sb="53" eb="57">
      <t>オオガタジギョウ</t>
    </rPh>
    <rPh sb="58" eb="62">
      <t>ショウチュウガッコウ</t>
    </rPh>
    <rPh sb="67" eb="69">
      <t>ガッコウ</t>
    </rPh>
    <rPh sb="69" eb="71">
      <t>キュウショク</t>
    </rPh>
    <rPh sb="75" eb="79">
      <t>ケンセツジギョウ</t>
    </rPh>
    <rPh sb="80" eb="82">
      <t>オクガイ</t>
    </rPh>
    <rPh sb="82" eb="84">
      <t>ジョウホウ</t>
    </rPh>
    <rPh sb="88" eb="90">
      <t>セイビ</t>
    </rPh>
    <rPh sb="90" eb="91">
      <t>トウ</t>
    </rPh>
    <rPh sb="91" eb="93">
      <t>ジギョウ</t>
    </rPh>
    <rPh sb="95" eb="97">
      <t>ジッシ</t>
    </rPh>
    <rPh sb="100" eb="103">
      <t>チホウサイ</t>
    </rPh>
    <rPh sb="103" eb="105">
      <t>ハッコウ</t>
    </rPh>
    <rPh sb="106" eb="110">
      <t>ゾウカケイコウ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</si>
  <si>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</si>
  <si>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</si>
  <si>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</si>
  <si>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</si>
  <si>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</si>
  <si>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</si>
  <si>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については減少傾向にあり、実質公債費比率は類似団体を下回った。今後は近年の大型事業（小中学校のプール・学校給食センター建設事業、屋外情報システム整備等事業）の実施による地方債発行で増加傾向にある。また、有形固定資産減価償却率は増加傾向で、類似団体よりも高いため、公共施設等総合管理計画に基づき、今後、老朽化対策に取り組んでいく。</t>
    <rPh sb="19" eb="23">
      <t>ゲンショウケイコウ</t>
    </rPh>
    <rPh sb="35" eb="39">
      <t>ルイジダンタイ</t>
    </rPh>
    <rPh sb="40" eb="42">
      <t>シタマワ</t>
    </rPh>
    <rPh sb="45" eb="47">
      <t>コンゴ</t>
    </rPh>
    <rPh sb="127" eb="131">
      <t>ゾウカケイコウ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</si>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</sst>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201810A-5768-4051-8C17-88DED1ACF0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C165-48C6-8E94-322077108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79633</c:v>
                </c:pt>
                <c:pt idx="1">
                  <c:v>65728</c:v>
                </c:pt>
                <c:pt idx="2">
                  <c:v>90621</c:v>
                </c:pt>
                <c:pt idx="3">
                  <c:v>184509</c:v>
                </c:pt>
                <c:pt idx="4">
                  <c:v>91521</c:v>
                </c:pt>
              </c:numCache>
            </c:numRef>
          </c:val>
          <c:smooth val="0"/>
          <c:extLst>
            <c:ext xmlns:c16="http://schemas.microsoft.com/office/drawing/2014/chart" uri="{C3380CC4-5D6E-409C-BE32-E72D297353CC}">
              <c16:uniqueId val="{00000001-C165-48C6-8E94-3220771088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6.89</c:v>
                </c:pt>
                <c:pt idx="1">
                  <c:v>5.54</c:v>
                </c:pt>
                <c:pt idx="2">
                  <c:v>7.4</c:v>
                </c:pt>
                <c:pt idx="3">
                  <c:v>13.42</c:v>
                </c:pt>
                <c:pt idx="4">
                  <c:v>9.93</c:v>
                </c:pt>
              </c:numCache>
            </c:numRef>
          </c:val>
          <c:extLst>
            <c:ext xmlns:c16="http://schemas.microsoft.com/office/drawing/2014/chart" uri="{C3380CC4-5D6E-409C-BE32-E72D297353CC}">
              <c16:uniqueId val="{00000000-6F01-4B05-970F-6DC41350B8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16.07</c:v>
                </c:pt>
                <c:pt idx="1">
                  <c:v>16.670000000000002</c:v>
                </c:pt>
                <c:pt idx="2">
                  <c:v>16.09</c:v>
                </c:pt>
                <c:pt idx="3">
                  <c:v>18.2</c:v>
                </c:pt>
                <c:pt idx="4">
                  <c:v>17.78</c:v>
                </c:pt>
              </c:numCache>
            </c:numRef>
          </c:val>
          <c:extLst>
            <c:ext xmlns:c16="http://schemas.microsoft.com/office/drawing/2014/chart" uri="{C3380CC4-5D6E-409C-BE32-E72D297353CC}">
              <c16:uniqueId val="{00000001-6F01-4B05-970F-6DC41350B8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-3.25</c:v>
                </c:pt>
                <c:pt idx="1">
                  <c:v>-1.1299999999999999</c:v>
                </c:pt>
                <c:pt idx="2">
                  <c:v>1.73</c:v>
                </c:pt>
                <c:pt idx="3">
                  <c:v>7.88</c:v>
                </c:pt>
                <c:pt idx="4">
                  <c:v>-2.0499999999999998</c:v>
                </c:pt>
              </c:numCache>
            </c:numRef>
          </c:val>
          <c:smooth val="0"/>
          <c:extLst>
            <c:ext xmlns:c16="http://schemas.microsoft.com/office/drawing/2014/chart" uri="{C3380CC4-5D6E-409C-BE32-E72D297353CC}">
              <c16:uniqueId val="{00000002-6F01-4B05-970F-6DC41350B8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5D-487E-9973-0D2EE6065E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5D-487E-9973-0D2EE6065EF0}"/>
            </c:ext>
          </c:extLst>
        </c:ser>
        <c:ser>
          <c:idx val="2"/>
          <c:order val="2"/>
          <c:tx>
            <c:strRef>
              <c:f>データシート!$A$29</c:f>
              <c:strCache>
                <c:ptCount val="1"/>
                <c:pt idx="0">
                  <c:v>小国町地方改善施設住宅新築資金等貸付金特別会計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5D-487E-9973-0D2EE6065EF0}"/>
            </c:ext>
          </c:extLst>
        </c:ser>
        <c:ser>
          <c:idx val="3"/>
          <c:order val="3"/>
          <c:tx>
            <c:strRef>
              <c:f>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B5D-487E-9973-0D2EE6065EF0}"/>
            </c:ext>
          </c:extLst>
        </c:ser>
        <c:ser>
          <c:idx val="4"/>
          <c:order val="4"/>
          <c:tx>
            <c:strRef>
              <c:f>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0.04</c:v>
                </c:pt>
                <c:pt idx="8">
                  <c:v>#N/A</c:v>
                </c:pt>
                <c:pt idx="9">
                  <c:v>0.03</c:v>
                </c:pt>
              </c:numCache>
            </c:numRef>
          </c:val>
          <c:extLst>
            <c:ext xmlns:c16="http://schemas.microsoft.com/office/drawing/2014/chart" uri="{C3380CC4-5D6E-409C-BE32-E72D297353CC}">
              <c16:uniqueId val="{00000004-4B5D-487E-9973-0D2EE6065EF0}"/>
            </c:ext>
          </c:extLst>
        </c:ser>
        <c:ser>
          <c:idx val="5"/>
          <c:order val="5"/>
          <c:tx>
            <c:strRef>
              <c:f>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0.26</c:v>
                </c:pt>
                <c:pt idx="6">
                  <c:v>#N/A</c:v>
                </c:pt>
                <c:pt idx="7">
                  <c:v>0.11</c:v>
                </c:pt>
                <c:pt idx="8">
                  <c:v>#N/A</c:v>
                </c:pt>
                <c:pt idx="9">
                  <c:v>0.06</c:v>
                </c:pt>
              </c:numCache>
            </c:numRef>
          </c:val>
          <c:extLst>
            <c:ext xmlns:c16="http://schemas.microsoft.com/office/drawing/2014/chart" uri="{C3380CC4-5D6E-409C-BE32-E72D297353CC}">
              <c16:uniqueId val="{00000005-4B5D-487E-9973-0D2EE6065EF0}"/>
            </c:ext>
          </c:extLst>
        </c:ser>
        <c:ser>
          <c:idx val="6"/>
          <c:order val="6"/>
          <c:tx>
            <c:strRef>
              <c:f>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0.44</c:v>
                </c:pt>
                <c:pt idx="2">
                  <c:v>#N/A</c:v>
                </c:pt>
                <c:pt idx="3">
                  <c:v>0.43</c:v>
                </c:pt>
                <c:pt idx="4">
                  <c:v>#N/A</c:v>
                </c:pt>
                <c:pt idx="5">
                  <c:v>0.41</c:v>
                </c:pt>
                <c:pt idx="6">
                  <c:v>#N/A</c:v>
                </c:pt>
                <c:pt idx="7">
                  <c:v>0.65</c:v>
                </c:pt>
                <c:pt idx="8">
                  <c:v>#N/A</c:v>
                </c:pt>
                <c:pt idx="9">
                  <c:v>0.27</c:v>
                </c:pt>
              </c:numCache>
            </c:numRef>
          </c:val>
          <c:extLst>
            <c:ext xmlns:c16="http://schemas.microsoft.com/office/drawing/2014/chart" uri="{C3380CC4-5D6E-409C-BE32-E72D297353CC}">
              <c16:uniqueId val="{00000006-4B5D-487E-9973-0D2EE6065EF0}"/>
            </c:ext>
          </c:extLst>
        </c:ser>
        <c:ser>
          <c:idx val="7"/>
          <c:order val="7"/>
          <c:tx>
            <c:strRef>
              <c:f>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0.75</c:v>
                </c:pt>
                <c:pt idx="4">
                  <c:v>#N/A</c:v>
                </c:pt>
                <c:pt idx="5">
                  <c:v>1.28</c:v>
                </c:pt>
                <c:pt idx="6">
                  <c:v>#N/A</c:v>
                </c:pt>
                <c:pt idx="7">
                  <c:v>2.94</c:v>
                </c:pt>
                <c:pt idx="8">
                  <c:v>#N/A</c:v>
                </c:pt>
                <c:pt idx="9">
                  <c:v>2.2999999999999998</c:v>
                </c:pt>
              </c:numCache>
            </c:numRef>
          </c:val>
          <c:extLst>
            <c:ext xmlns:c16="http://schemas.microsoft.com/office/drawing/2014/chart" uri="{C3380CC4-5D6E-409C-BE32-E72D297353CC}">
              <c16:uniqueId val="{00000007-4B5D-487E-9973-0D2EE6065E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6.88</c:v>
                </c:pt>
                <c:pt idx="2">
                  <c:v>#N/A</c:v>
                </c:pt>
                <c:pt idx="3">
                  <c:v>5.54</c:v>
                </c:pt>
                <c:pt idx="4">
                  <c:v>#N/A</c:v>
                </c:pt>
                <c:pt idx="5">
                  <c:v>7.39</c:v>
                </c:pt>
                <c:pt idx="6">
                  <c:v>#N/A</c:v>
                </c:pt>
                <c:pt idx="7">
                  <c:v>13.41</c:v>
                </c:pt>
                <c:pt idx="8">
                  <c:v>#N/A</c:v>
                </c:pt>
                <c:pt idx="9">
                  <c:v>9.92</c:v>
                </c:pt>
              </c:numCache>
            </c:numRef>
          </c:val>
          <c:extLst>
            <c:ext xmlns:c16="http://schemas.microsoft.com/office/drawing/2014/chart" uri="{C3380CC4-5D6E-409C-BE32-E72D297353CC}">
              <c16:uniqueId val="{00000008-4B5D-487E-9973-0D2EE6065EF0}"/>
            </c:ext>
          </c:extLst>
        </c:ser>
        <c:ser>
          <c:idx val="9"/>
          <c:order val="9"/>
          <c:tx>
            <c:strRef>
              <c:f>データシート!$A$36</c:f>
              <c:strCache>
                <c:ptCount val="1"/>
                <c:pt idx="0">
                  <c:v>小国町水道事業会計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18.91</c:v>
                </c:pt>
                <c:pt idx="2">
                  <c:v>#N/A</c:v>
                </c:pt>
                <c:pt idx="3">
                  <c:v>18.47</c:v>
                </c:pt>
                <c:pt idx="4">
                  <c:v>#N/A</c:v>
                </c:pt>
                <c:pt idx="5">
                  <c:v>17.71</c:v>
                </c:pt>
                <c:pt idx="6">
                  <c:v>#N/A</c:v>
                </c:pt>
                <c:pt idx="7">
                  <c:v>18.38</c:v>
                </c:pt>
                <c:pt idx="8">
                  <c:v>#N/A</c:v>
                </c:pt>
                <c:pt idx="9">
                  <c:v>16.53</c:v>
                </c:pt>
              </c:numCache>
            </c:numRef>
          </c:val>
          <c:extLst>
            <c:ext xmlns:c16="http://schemas.microsoft.com/office/drawing/2014/chart" uri="{C3380CC4-5D6E-409C-BE32-E72D297353CC}">
              <c16:uniqueId val="{00000009-4B5D-487E-9973-0D2EE6065E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500</c:v>
                </c:pt>
                <c:pt idx="5">
                  <c:v>471</c:v>
                </c:pt>
                <c:pt idx="8">
                  <c:v>482</c:v>
                </c:pt>
                <c:pt idx="11">
                  <c:v>460</c:v>
                </c:pt>
                <c:pt idx="14">
                  <c:v>455</c:v>
                </c:pt>
              </c:numCache>
            </c:numRef>
          </c:val>
          <c:extLst>
            <c:ext xmlns:c16="http://schemas.microsoft.com/office/drawing/2014/chart" uri="{C3380CC4-5D6E-409C-BE32-E72D297353CC}">
              <c16:uniqueId val="{00000000-8E76-46BB-8909-DE031AA5F3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76-46BB-8909-DE031AA5F3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155</c:v>
                </c:pt>
                <c:pt idx="3">
                  <c:v>155</c:v>
                </c:pt>
                <c:pt idx="6">
                  <c:v>155</c:v>
                </c:pt>
                <c:pt idx="9">
                  <c:v>20</c:v>
                </c:pt>
                <c:pt idx="12">
                  <c:v>20</c:v>
                </c:pt>
              </c:numCache>
            </c:numRef>
          </c:val>
          <c:extLst>
            <c:ext xmlns:c16="http://schemas.microsoft.com/office/drawing/2014/chart" uri="{C3380CC4-5D6E-409C-BE32-E72D297353CC}">
              <c16:uniqueId val="{00000002-8E76-46BB-8909-DE031AA5F3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76</c:v>
                </c:pt>
                <c:pt idx="6">
                  <c:v>60</c:v>
                </c:pt>
                <c:pt idx="9">
                  <c:v>48</c:v>
                </c:pt>
                <c:pt idx="12">
                  <c:v>42</c:v>
                </c:pt>
              </c:numCache>
            </c:numRef>
          </c:val>
          <c:extLst>
            <c:ext xmlns:c16="http://schemas.microsoft.com/office/drawing/2014/chart" uri="{C3380CC4-5D6E-409C-BE32-E72D297353CC}">
              <c16:uniqueId val="{00000003-8E76-46BB-8909-DE031AA5F3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c:v>
                </c:pt>
                <c:pt idx="3">
                  <c:v>76</c:v>
                </c:pt>
                <c:pt idx="6">
                  <c:v>81</c:v>
                </c:pt>
                <c:pt idx="9">
                  <c:v>88</c:v>
                </c:pt>
                <c:pt idx="12">
                  <c:v>82</c:v>
                </c:pt>
              </c:numCache>
            </c:numRef>
          </c:val>
          <c:extLst>
            <c:ext xmlns:c16="http://schemas.microsoft.com/office/drawing/2014/chart" uri="{C3380CC4-5D6E-409C-BE32-E72D297353CC}">
              <c16:uniqueId val="{00000004-8E76-46BB-8909-DE031AA5F3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76-46BB-8909-DE031AA5F3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76-46BB-8909-DE031AA5F3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493</c:v>
                </c:pt>
                <c:pt idx="3">
                  <c:v>458</c:v>
                </c:pt>
                <c:pt idx="6">
                  <c:v>473</c:v>
                </c:pt>
                <c:pt idx="9">
                  <c:v>527</c:v>
                </c:pt>
                <c:pt idx="12">
                  <c:v>533</c:v>
                </c:pt>
              </c:numCache>
            </c:numRef>
          </c:val>
          <c:extLst>
            <c:ext xmlns:c16="http://schemas.microsoft.com/office/drawing/2014/chart" uri="{C3380CC4-5D6E-409C-BE32-E72D297353CC}">
              <c16:uniqueId val="{00000007-8E76-46BB-8909-DE031AA5F3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294</c:v>
                </c:pt>
                <c:pt idx="5">
                  <c:v>#N/A</c:v>
                </c:pt>
                <c:pt idx="6">
                  <c:v>#N/A</c:v>
                </c:pt>
                <c:pt idx="7">
                  <c:v>287</c:v>
                </c:pt>
                <c:pt idx="8">
                  <c:v>#N/A</c:v>
                </c:pt>
                <c:pt idx="9">
                  <c:v>#N/A</c:v>
                </c:pt>
                <c:pt idx="10">
                  <c:v>223</c:v>
                </c:pt>
                <c:pt idx="11">
                  <c:v>#N/A</c:v>
                </c:pt>
                <c:pt idx="12">
                  <c:v>#N/A</c:v>
                </c:pt>
                <c:pt idx="13">
                  <c:v>222</c:v>
                </c:pt>
                <c:pt idx="14">
                  <c:v>#N/A</c:v>
                </c:pt>
              </c:numCache>
            </c:numRef>
          </c:val>
          <c:smooth val="0"/>
          <c:extLst>
            <c:ext xmlns:c16="http://schemas.microsoft.com/office/drawing/2014/chart" uri="{C3380CC4-5D6E-409C-BE32-E72D297353CC}">
              <c16:uniqueId val="{00000008-8E76-46BB-8909-DE031AA5F3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4684</c:v>
                </c:pt>
                <c:pt idx="5">
                  <c:v>4883</c:v>
                </c:pt>
                <c:pt idx="8">
                  <c:v>5136</c:v>
                </c:pt>
                <c:pt idx="11">
                  <c:v>5138</c:v>
                </c:pt>
                <c:pt idx="14">
                  <c:v>5141</c:v>
                </c:pt>
              </c:numCache>
            </c:numRef>
          </c:val>
          <c:extLst>
            <c:ext xmlns:c16="http://schemas.microsoft.com/office/drawing/2014/chart" uri="{C3380CC4-5D6E-409C-BE32-E72D297353CC}">
              <c16:uniqueId val="{00000000-8769-4603-9DBC-45F5CDE75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255</c:v>
                </c:pt>
                <c:pt idx="5">
                  <c:v>246</c:v>
                </c:pt>
                <c:pt idx="8">
                  <c:v>263</c:v>
                </c:pt>
                <c:pt idx="11">
                  <c:v>354</c:v>
                </c:pt>
                <c:pt idx="14">
                  <c:v>337</c:v>
                </c:pt>
              </c:numCache>
            </c:numRef>
          </c:val>
          <c:extLst>
            <c:ext xmlns:c16="http://schemas.microsoft.com/office/drawing/2014/chart" uri="{C3380CC4-5D6E-409C-BE32-E72D297353CC}">
              <c16:uniqueId val="{00000001-8769-4603-9DBC-45F5CDE75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907</c:v>
                </c:pt>
                <c:pt idx="5">
                  <c:v>1040</c:v>
                </c:pt>
                <c:pt idx="8">
                  <c:v>959</c:v>
                </c:pt>
                <c:pt idx="11">
                  <c:v>1028</c:v>
                </c:pt>
                <c:pt idx="14">
                  <c:v>1209</c:v>
                </c:pt>
              </c:numCache>
            </c:numRef>
          </c:val>
          <c:extLst>
            <c:ext xmlns:c16="http://schemas.microsoft.com/office/drawing/2014/chart" uri="{C3380CC4-5D6E-409C-BE32-E72D297353CC}">
              <c16:uniqueId val="{00000002-8769-4603-9DBC-45F5CDE75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69-4603-9DBC-45F5CDE75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69-4603-9DBC-45F5CDE75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69-4603-9DBC-45F5CDE75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205</c:v>
                </c:pt>
                <c:pt idx="3">
                  <c:v>78</c:v>
                </c:pt>
                <c:pt idx="6">
                  <c:v>38</c:v>
                </c:pt>
                <c:pt idx="9">
                  <c:v>7</c:v>
                </c:pt>
                <c:pt idx="12">
                  <c:v>1</c:v>
                </c:pt>
              </c:numCache>
            </c:numRef>
          </c:val>
          <c:extLst>
            <c:ext xmlns:c16="http://schemas.microsoft.com/office/drawing/2014/chart" uri="{C3380CC4-5D6E-409C-BE32-E72D297353CC}">
              <c16:uniqueId val="{00000006-8769-4603-9DBC-45F5CDE75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380</c:v>
                </c:pt>
                <c:pt idx="3">
                  <c:v>325</c:v>
                </c:pt>
                <c:pt idx="6">
                  <c:v>265</c:v>
                </c:pt>
                <c:pt idx="9">
                  <c:v>174</c:v>
                </c:pt>
                <c:pt idx="12">
                  <c:v>193</c:v>
                </c:pt>
              </c:numCache>
            </c:numRef>
          </c:val>
          <c:extLst>
            <c:ext xmlns:c16="http://schemas.microsoft.com/office/drawing/2014/chart" uri="{C3380CC4-5D6E-409C-BE32-E72D297353CC}">
              <c16:uniqueId val="{00000007-8769-4603-9DBC-45F5CDE75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1200</c:v>
                </c:pt>
                <c:pt idx="3">
                  <c:v>1017</c:v>
                </c:pt>
                <c:pt idx="6">
                  <c:v>1023</c:v>
                </c:pt>
                <c:pt idx="9">
                  <c:v>978</c:v>
                </c:pt>
                <c:pt idx="12">
                  <c:v>939</c:v>
                </c:pt>
              </c:numCache>
            </c:numRef>
          </c:val>
          <c:extLst>
            <c:ext xmlns:c16="http://schemas.microsoft.com/office/drawing/2014/chart" uri="{C3380CC4-5D6E-409C-BE32-E72D297353CC}">
              <c16:uniqueId val="{00000008-8769-4603-9DBC-45F5CDE75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395</c:v>
                </c:pt>
                <c:pt idx="3">
                  <c:v>251</c:v>
                </c:pt>
                <c:pt idx="6">
                  <c:v>102</c:v>
                </c:pt>
                <c:pt idx="9">
                  <c:v>84</c:v>
                </c:pt>
                <c:pt idx="12">
                  <c:v>66</c:v>
                </c:pt>
              </c:numCache>
            </c:numRef>
          </c:val>
          <c:extLst>
            <c:ext xmlns:c16="http://schemas.microsoft.com/office/drawing/2014/chart" uri="{C3380CC4-5D6E-409C-BE32-E72D297353CC}">
              <c16:uniqueId val="{00000009-8769-4603-9DBC-45F5CDE75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5208</c:v>
                </c:pt>
                <c:pt idx="3">
                  <c:v>5496</c:v>
                </c:pt>
                <c:pt idx="6">
                  <c:v>5898</c:v>
                </c:pt>
                <c:pt idx="9">
                  <c:v>6233</c:v>
                </c:pt>
                <c:pt idx="12">
                  <c:v>6199</c:v>
                </c:pt>
              </c:numCache>
            </c:numRef>
          </c:val>
          <c:extLst>
            <c:ext xmlns:c16="http://schemas.microsoft.com/office/drawing/2014/chart" uri="{C3380CC4-5D6E-409C-BE32-E72D297353CC}">
              <c16:uniqueId val="{0000000A-8769-4603-9DBC-45F5CDE758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1543</c:v>
                </c:pt>
                <c:pt idx="2">
                  <c:v>#N/A</c:v>
                </c:pt>
                <c:pt idx="3">
                  <c:v>#N/A</c:v>
                </c:pt>
                <c:pt idx="4">
                  <c:v>997</c:v>
                </c:pt>
                <c:pt idx="5">
                  <c:v>#N/A</c:v>
                </c:pt>
                <c:pt idx="6">
                  <c:v>#N/A</c:v>
                </c:pt>
                <c:pt idx="7">
                  <c:v>967</c:v>
                </c:pt>
                <c:pt idx="8">
                  <c:v>#N/A</c:v>
                </c:pt>
                <c:pt idx="9">
                  <c:v>#N/A</c:v>
                </c:pt>
                <c:pt idx="10">
                  <c:v>958</c:v>
                </c:pt>
                <c:pt idx="11">
                  <c:v>#N/A</c:v>
                </c:pt>
                <c:pt idx="12">
                  <c:v>#N/A</c:v>
                </c:pt>
                <c:pt idx="13">
                  <c:v>710</c:v>
                </c:pt>
                <c:pt idx="14">
                  <c:v>#N/A</c:v>
                </c:pt>
              </c:numCache>
            </c:numRef>
          </c:val>
          <c:smooth val="0"/>
          <c:extLst>
            <c:ext xmlns:c16="http://schemas.microsoft.com/office/drawing/2014/chart" uri="{C3380CC4-5D6E-409C-BE32-E72D297353CC}">
              <c16:uniqueId val="{0000000B-8769-4603-9DBC-45F5CDE758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583</c:v>
                </c:pt>
                <c:pt idx="2">
                  <c:v>606</c:v>
                </c:pt>
              </c:numCache>
            </c:numRef>
          </c:val>
          <c:extLst>
            <c:ext xmlns:c16="http://schemas.microsoft.com/office/drawing/2014/chart" uri="{C3380CC4-5D6E-409C-BE32-E72D297353CC}">
              <c16:uniqueId val="{00000000-6A37-4112-85D1-A5568537A5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6A37-4112-85D1-A5568537A5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345</c:v>
                </c:pt>
                <c:pt idx="1">
                  <c:v>349</c:v>
                </c:pt>
                <c:pt idx="2">
                  <c:v>492</c:v>
                </c:pt>
              </c:numCache>
            </c:numRef>
          </c:val>
          <c:extLst>
            <c:ext xmlns:c16="http://schemas.microsoft.com/office/drawing/2014/chart" uri="{C3380CC4-5D6E-409C-BE32-E72D297353CC}">
              <c16:uniqueId val="{00000002-6A37-4112-85D1-A5568537A5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{07527C55-4FCA-4D9E-B2C5-0FC77C084981}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77D-4BE7-A818-98B4A64E0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{3B931EEE-EE8C-4ECD-9512-722FFA880E00}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7D-4BE7-A818-98B4A64E0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{76A1144A-CA5D-43B1-9A76-997F74A3619F}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7D-4BE7-A818-98B4A64E0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{26351CC5-FC08-472A-BF0D-088D4BC7122B}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7D-4BE7-A818-98B4A64E0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{56D9D065-B390-41B2-A773-E10D90477141}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7D-4BE7-A818-98B4A64E0BCA}"/>
                </c:ext>
              </c:extLst>
            </c:dLbl>
            <c:dLbl>
              <c:idx val="8"/>
              <c:layout>
                <c:manualLayout>
                  <c:x val="0"/>
                  <c:y val="1.134180985133226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{5751FB18-0273-4E6B-9049-DCB6A9339D89}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77D-4BE7-A818-98B4A64E0BCA}"/>
                </c:ext>
              </c:extLst>
            </c:dLbl>
            <c:dLbl>
              <c:idx val="16"/>
              <c:layout>
                <c:manualLayout>
                  <c:x val="0"/>
                  <c:y val="-2.67574068291705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{8C6AB1BA-6D5E-426B-90A4-B008CAF8A08D}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77D-4BE7-A818-98B4A64E0BCA}"/>
                </c:ext>
              </c:extLst>
            </c:dLbl>
            <c:dLbl>
              <c:idx val="24"/>
              <c:layout>
                <c:manualLayout>
                  <c:x val="0"/>
                  <c:y val="1.54155969778382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{A6A615FE-B221-4D7D-9706-F2D271E3C354}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77D-4BE7-A818-98B4A64E0BCA}"/>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{E494AFE2-707C-4309-A0AF-C416F3085789}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77D-4BE7-A818-98B4A64E0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71.599999999999994</c:v>
                </c:pt>
                <c:pt idx="16">
                  <c:v>71</c:v>
                </c:pt>
                <c:pt idx="24">
                  <c:v>70.5</c:v>
                </c:pt>
                <c:pt idx="32">
                  <c:v>70.900000000000006</c:v>
                </c:pt>
              </c:numCache>
            </c:numRef>
          </c:xVal>
          <c:yVal>
            <c:numRef>
              <c:f>公会計指標分析・財政指標組合せ分析表!$BP$51:$DC$51</c:f>
              <c:numCache>
                <c:formatCode>#,##0.0;"▲ "#,##0.0</c:formatCode>
                <c:ptCount val="40"/>
                <c:pt idx="0">
                  <c:v>56.3</c:v>
                </c:pt>
                <c:pt idx="8">
                  <c:v>36.700000000000003</c:v>
                </c:pt>
                <c:pt idx="16">
                  <c:v>35</c:v>
                </c:pt>
                <c:pt idx="24">
                  <c:v>34.700000000000003</c:v>
                </c:pt>
                <c:pt idx="32">
                  <c:v>23.9</c:v>
                </c:pt>
              </c:numCache>
            </c:numRef>
          </c:yVal>
          <c:smooth val="0"/>
          <c:extLst>
            <c:ext xmlns:c16="http://schemas.microsoft.com/office/drawing/2014/chart" uri="{C3380CC4-5D6E-409C-BE32-E72D297353CC}">
              <c16:uniqueId val="{00000009-177D-4BE7-A818-98B4A64E0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707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{95A3FF15-8084-4705-9D95-B0F3E07960FE}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77D-4BE7-A818-98B4A64E0B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{B6434B1C-9B08-4ED9-A758-9822EEBE8B65}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7D-4BE7-A818-98B4A64E0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{834DA7FB-A427-4DCA-8826-1498659BFAE6}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7D-4BE7-A818-98B4A64E0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{5BDFD87A-B98A-4907-9549-FA9202F5CBA6}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7D-4BE7-A818-98B4A64E0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{6D392AC1-252E-47E3-B463-0635C69E8976}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7D-4BE7-A818-98B4A64E0BCA}"/>
                </c:ext>
              </c:extLst>
            </c:dLbl>
            <c:dLbl>
              <c:idx val="8"/>
              <c:layout>
                <c:manualLayout>
                  <c:x val="-4.00792075632478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{600CA9E6-E967-4630-8FFA-5BAC71867817}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77D-4BE7-A818-98B4A64E0BCA}"/>
                </c:ext>
              </c:extLst>
            </c:dLbl>
            <c:dLbl>
              <c:idx val="16"/>
              <c:layout>
                <c:manualLayout>
                  <c:x val="-3.396783645231200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{ED213072-1842-402D-ACC7-E088DB814BE9}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77D-4BE7-A818-98B4A64E0BCA}"/>
                </c:ext>
              </c:extLst>
            </c:dLbl>
            <c:dLbl>
              <c:idx val="24"/>
              <c:layout>
                <c:manualLayout>
                  <c:x val="-3.8390608204468324E-2"/>
                  <c:y val="-8.338937099632655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{06D14199-A87E-4670-89B3-8C4814102322}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77D-4BE7-A818-98B4A64E0BCA}"/>
                </c:ext>
              </c:extLst>
            </c:dLbl>
            <c:dLbl>
              <c:idx val="32"/>
              <c:layout>
                <c:manualLayout>
                  <c:x val="-2.3818329919682933E-2"/>
                  <c:y val="-4.608871321540380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{529BF9AA-49E1-449E-B9C1-DF64BAA12C87}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77D-4BE7-A818-98B4A64E0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177D-4BE7-A818-98B4A64E0BC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{CEA4DD9A-3D8C-4410-BE94-78049278C15E}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FC-47DA-AC6B-CF6263EBA6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{7879D32B-16D8-4CF6-B829-ACFAEBFE0311}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C-47DA-AC6B-CF6263EBA6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{1F2DD8F2-1039-400F-B343-7DB5438108DC}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C-47DA-AC6B-CF6263EBA6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{C31F282D-B428-4DFB-8C8D-7CA3CCBD481C}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C-47DA-AC6B-CF6263EBA6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{779C5092-A7F0-4FC5-B1E5-BC8EF6A5D471}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C-47DA-AC6B-CF6263EBA6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{DDB26395-EB54-490B-A4EB-2FF8A40D48D2}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FC-47DA-AC6B-CF6263EBA66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{7D8F925F-9455-4571-AFEF-D6ADF2BD1B6C}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FC-47DA-AC6B-CF6263EBA66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{E6D1C6BB-9360-42F1-BA0D-822A23113651}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FC-47DA-AC6B-CF6263EBA6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{C89E92C4-70DC-4A8D-915E-32BAE02A57C8}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FC-47DA-AC6B-CF6263EBA6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10.4</c:v>
                </c:pt>
                <c:pt idx="16">
                  <c:v>10.8</c:v>
                </c:pt>
                <c:pt idx="24">
                  <c:v>9.6999999999999993</c:v>
                </c:pt>
                <c:pt idx="32">
                  <c:v>8.6</c:v>
                </c:pt>
              </c:numCache>
            </c:numRef>
          </c:xVal>
          <c:yVal>
            <c:numRef>
              <c:f>公会計指標分析・財政指標組合せ分析表!$BP$73:$DC$73</c:f>
              <c:numCache>
                <c:formatCode>#,##0.0;"▲ "#,##0.0</c:formatCode>
                <c:ptCount val="40"/>
                <c:pt idx="0">
                  <c:v>56.3</c:v>
                </c:pt>
                <c:pt idx="8">
                  <c:v>36.700000000000003</c:v>
                </c:pt>
                <c:pt idx="16">
                  <c:v>35</c:v>
                </c:pt>
                <c:pt idx="24">
                  <c:v>34.700000000000003</c:v>
                </c:pt>
                <c:pt idx="32">
                  <c:v>23.9</c:v>
                </c:pt>
              </c:numCache>
            </c:numRef>
          </c:yVal>
          <c:smooth val="0"/>
          <c:extLst>
            <c:ext xmlns:c16="http://schemas.microsoft.com/office/drawing/2014/chart" uri="{C3380CC4-5D6E-409C-BE32-E72D297353CC}">
              <c16:uniqueId val="{00000009-FDFC-47DA-AC6B-CF6263EBA6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61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{061A0BF5-92C5-410A-8068-19303AB4D549}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FC-47DA-AC6B-CF6263EBA6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{2E552BDD-10EA-4660-85AB-A181516782A8}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C-47DA-AC6B-CF6263EBA6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{C827B969-5481-407D-A630-373089E69BC7}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C-47DA-AC6B-CF6263EBA6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{073D4F92-1AC8-4C06-8656-A75C60C4336C}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C-47DA-AC6B-CF6263EBA6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{62C15A38-05FB-4C63-BE33-8B1EA1BB6E7B}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C-47DA-AC6B-CF6263EBA66D}"/>
                </c:ext>
              </c:extLst>
            </c:dLbl>
            <c:dLbl>
              <c:idx val="8"/>
              <c:layout>
                <c:manualLayout>
                  <c:x val="0"/>
                  <c:y val="-9.181406760841654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{D98FCB7D-A8E7-4ECF-BC67-794254CD9DA9}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FC-47DA-AC6B-CF6263EBA66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{70282823-67CE-41D6-82B9-33C9F261340A}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FC-47DA-AC6B-CF6263EBA66D}"/>
                </c:ext>
              </c:extLst>
            </c:dLbl>
            <c:dLbl>
              <c:idx val="24"/>
              <c:layout>
                <c:manualLayout>
                  <c:x val="0"/>
                  <c:y val="-1.79468623686303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{61EBB541-305D-4F69-BDD8-6511E9CCF316}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FC-47DA-AC6B-CF6263EBA66D}"/>
                </c:ext>
              </c:extLst>
            </c:dLbl>
            <c:dLbl>
              <c:idx val="32"/>
              <c:layout>
                <c:manualLayout>
                  <c:x val="0"/>
                  <c:y val="1.79468623686303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{593B2B74-289D-472B-839A-1E348AD879C8}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FC-47DA-AC6B-CF6263EBA6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DFC-47DA-AC6B-CF6263EBA66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元利償還金は、平成２７年度から４００百万円台に減少したものの学校施設整備事業等の大型事業の実施により、令和元年度は５００百万円台となった。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公営企業債の元利償還金に対する繰入金は、上水道が平成２７年度をピークに減少しているが、下水道が平成２８年度から増加に転じている。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実質公債費比率の分子は、元利償還金の減少に伴い、低下傾向にある。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満期一括償還地方債を利用していない。</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現在高は、近年、地方債の計画的な償還により減少傾向であったが、近年の大型事業（小中学校のプール・学校給食センター建設事業、屋外情報システム整備等事業等）の実施による地方債発行で増加傾向にある。一方、その他の繰入れ見込額等は減少傾向であり、将来負担額は減少した。</a:t>
          </a:r>
          <a:endParaRPr lang="ja-JP" altLang="ja-JP" sz="1600">
            <a:effectLst/>
          </a:endParaRPr>
        </a:p>
        <a:p>
          <a:r>
            <a:rPr kumimoji="1" lang="ja-JP" altLang="ja-JP" sz="1200">
              <a:solidFill>
                <a:schemeClr val="dk1"/>
              </a:solidFill>
              <a:effectLst/>
              <a:latin typeface="+mn-lt"/>
              <a:ea typeface="+mn-ea"/>
              <a:cs typeface="+mn-cs"/>
            </a:rPr>
            <a:t>　また、充当可能財源等では基準財政需要額算入見込額が増加したため、将来負担比率の分子は減少した。</a:t>
          </a:r>
          <a:endParaRPr lang="ja-JP" altLang="ja-JP" sz="1600">
            <a:effectLst/>
          </a:endParaRPr>
        </a:p>
        <a:p>
          <a:r>
            <a:rPr kumimoji="1" lang="ja-JP" altLang="ja-JP" sz="1200">
              <a:solidFill>
                <a:schemeClr val="dk1"/>
              </a:solidFill>
              <a:effectLst/>
              <a:latin typeface="+mn-lt"/>
              <a:ea typeface="+mn-ea"/>
              <a:cs typeface="+mn-cs"/>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200">
            <a:solidFill>
              <a:schemeClr val="tx1"/>
            </a:solidFill>
            <a:effectLst/>
          </a:endParaRPr>
        </a:p>
        <a:p>
          <a:r>
            <a:rPr kumimoji="1" lang="ja-JP" altLang="ja-JP" sz="1200">
              <a:solidFill>
                <a:schemeClr val="tx1"/>
              </a:solidFill>
              <a:effectLst/>
              <a:latin typeface="+mn-lt"/>
              <a:ea typeface="+mn-ea"/>
              <a:cs typeface="+mn-cs"/>
            </a:rPr>
            <a:t>小中学校パソコン等購入事業等に充当するためネットワーク事業基金を</a:t>
          </a:r>
          <a:r>
            <a:rPr kumimoji="1" lang="ja-JP" altLang="en-US" sz="1200">
              <a:solidFill>
                <a:schemeClr val="tx1"/>
              </a:solidFill>
              <a:effectLst/>
              <a:latin typeface="+mn-lt"/>
              <a:ea typeface="+mn-ea"/>
              <a:cs typeface="+mn-cs"/>
            </a:rPr>
            <a:t>３４</a:t>
          </a:r>
          <a:r>
            <a:rPr kumimoji="1" lang="ja-JP" altLang="ja-JP" sz="1200">
              <a:solidFill>
                <a:schemeClr val="tx1"/>
              </a:solidFill>
              <a:effectLst/>
              <a:latin typeface="+mn-lt"/>
              <a:ea typeface="+mn-ea"/>
              <a:cs typeface="+mn-cs"/>
            </a:rPr>
            <a:t>百万円取崩し、</a:t>
          </a:r>
          <a:r>
            <a:rPr kumimoji="1" lang="ja-JP" altLang="en-US" sz="1200">
              <a:solidFill>
                <a:schemeClr val="tx1"/>
              </a:solidFill>
              <a:effectLst/>
              <a:latin typeface="+mn-lt"/>
              <a:ea typeface="+mn-ea"/>
              <a:cs typeface="+mn-cs"/>
            </a:rPr>
            <a:t>平成２８年熊本地震復興基金事業に充当するため</a:t>
          </a:r>
          <a:r>
            <a:rPr kumimoji="1" lang="ja-JP" altLang="ja-JP" sz="1200">
              <a:solidFill>
                <a:schemeClr val="tx1"/>
              </a:solidFill>
              <a:effectLst/>
              <a:latin typeface="+mn-lt"/>
              <a:ea typeface="+mn-ea"/>
              <a:cs typeface="+mn-cs"/>
            </a:rPr>
            <a:t>悠木の里づくり事業基金を</a:t>
          </a:r>
          <a:r>
            <a:rPr kumimoji="1" lang="ja-JP" altLang="en-US" sz="1200">
              <a:solidFill>
                <a:schemeClr val="tx1"/>
              </a:solidFill>
              <a:effectLst/>
              <a:latin typeface="+mn-lt"/>
              <a:ea typeface="+mn-ea"/>
              <a:cs typeface="+mn-cs"/>
            </a:rPr>
            <a:t>１</a:t>
          </a:r>
          <a:r>
            <a:rPr kumimoji="1" lang="ja-JP" altLang="ja-JP" sz="1200">
              <a:solidFill>
                <a:schemeClr val="tx1"/>
              </a:solidFill>
              <a:effectLst/>
              <a:latin typeface="+mn-lt"/>
              <a:ea typeface="+mn-ea"/>
              <a:cs typeface="+mn-cs"/>
            </a:rPr>
            <a:t>百万円取崩したが、財政調整基金に決算剰余金や利息積立てにより</a:t>
          </a:r>
          <a:r>
            <a:rPr kumimoji="1" lang="ja-JP" altLang="en-US" sz="1200">
              <a:solidFill>
                <a:schemeClr val="tx1"/>
              </a:solidFill>
              <a:effectLst/>
              <a:latin typeface="+mn-lt"/>
              <a:ea typeface="+mn-ea"/>
              <a:cs typeface="+mn-cs"/>
            </a:rPr>
            <a:t>２２０</a:t>
          </a:r>
          <a:r>
            <a:rPr kumimoji="1" lang="ja-JP" altLang="ja-JP" sz="1200">
              <a:solidFill>
                <a:schemeClr val="tx1"/>
              </a:solidFill>
              <a:effectLst/>
              <a:latin typeface="+mn-lt"/>
              <a:ea typeface="+mn-ea"/>
              <a:cs typeface="+mn-cs"/>
            </a:rPr>
            <a:t>百万円を積み増したこと等により、基金全体としては</a:t>
          </a:r>
          <a:r>
            <a:rPr kumimoji="1" lang="ja-JP" altLang="en-US" sz="1200">
              <a:solidFill>
                <a:schemeClr val="tx1"/>
              </a:solidFill>
              <a:effectLst/>
              <a:latin typeface="+mn-lt"/>
              <a:ea typeface="+mn-ea"/>
              <a:cs typeface="+mn-cs"/>
            </a:rPr>
            <a:t>１６５</a:t>
          </a:r>
          <a:r>
            <a:rPr kumimoji="1" lang="ja-JP" altLang="ja-JP" sz="1200">
              <a:solidFill>
                <a:schemeClr val="tx1"/>
              </a:solidFill>
              <a:effectLst/>
              <a:latin typeface="+mn-lt"/>
              <a:ea typeface="+mn-ea"/>
              <a:cs typeface="+mn-cs"/>
            </a:rPr>
            <a:t>百万円の増となった。</a:t>
          </a:r>
          <a:endParaRPr lang="ja-JP" altLang="ja-JP" sz="1200">
            <a:solidFill>
              <a:schemeClr val="tx1"/>
            </a:solidFill>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（基金の使途）</a:t>
          </a:r>
          <a:endParaRPr lang="ja-JP" altLang="ja-JP" sz="1200">
            <a:solidFill>
              <a:schemeClr val="tx1"/>
            </a:solidFill>
            <a:effectLst/>
          </a:endParaRPr>
        </a:p>
        <a:p>
          <a:r>
            <a:rPr kumimoji="1" lang="ja-JP" altLang="ja-JP" sz="1200">
              <a:solidFill>
                <a:schemeClr val="tx1"/>
              </a:solidFill>
              <a:effectLst/>
              <a:latin typeface="+mn-lt"/>
              <a:ea typeface="+mn-ea"/>
              <a:cs typeface="+mn-cs"/>
            </a:rPr>
            <a:t>・ネットワーク事業基金：まちづくりに賛同する方による寄附金を夢のある個性的なまちづくり事業の経費に充てる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・職員等退職手当基金：令和３年度をピークに退職者が増加する見込みであるため、退職手当の支給に要する経費に充てる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・悠木の里づくり事業基金：個性のあるまちづくりや防災に関する施策を推進し、町民が安全で安心して暮らすことができるまちづくり事業の経費に充てる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・公共施設等整備基金：公共施設等の整備及び改修等を目的とする事業の経費に充てる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・奨学金事業基金：高等学校以上の就学者に対する奨学金事業の経費に充てる</a:t>
          </a:r>
          <a:endParaRPr lang="ja-JP" altLang="ja-JP" sz="1200">
            <a:solidFill>
              <a:schemeClr val="tx1"/>
            </a:solidFill>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（増減理由）</a:t>
          </a:r>
          <a:endParaRPr kumimoji="1" lang="en-US" altLang="ja-JP"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小中学校パソコン等購入事業等に充当するためネットワーク事業基金を３４百万円取崩し、平成２８年熊本地震復興基金事業に充当するため悠木の里づくり事業基金を１百万円取崩したが、</a:t>
          </a:r>
          <a:r>
            <a:rPr kumimoji="1" lang="ja-JP" altLang="en-US" sz="1200">
              <a:solidFill>
                <a:schemeClr val="dk1"/>
              </a:solidFill>
              <a:effectLst/>
              <a:latin typeface="+mn-lt"/>
              <a:ea typeface="+mn-ea"/>
              <a:cs typeface="+mn-cs"/>
            </a:rPr>
            <a:t>ふるさと納税の寄付金をネットワーク事業基金に１４２百万円、森林環境譲与税を森林環境譲与税基金に３２百万円積み増したこと等により、基金全体としては</a:t>
          </a:r>
          <a:r>
            <a:rPr kumimoji="1" lang="ja-JP" altLang="ja-JP" sz="1200">
              <a:solidFill>
                <a:schemeClr val="dk1"/>
              </a:solidFill>
              <a:effectLst/>
              <a:latin typeface="+mn-lt"/>
              <a:ea typeface="+mn-ea"/>
              <a:cs typeface="+mn-cs"/>
            </a:rPr>
            <a:t>１６５百万円の増となった。</a:t>
          </a:r>
          <a:endParaRPr lang="ja-JP" altLang="ja-JP" sz="1200">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公共施設等整備基金：</a:t>
          </a:r>
          <a:r>
            <a:rPr kumimoji="1" lang="ja-JP" altLang="en-US" sz="1200">
              <a:solidFill>
                <a:schemeClr val="tx1"/>
              </a:solidFill>
              <a:effectLst/>
              <a:latin typeface="+mn-lt"/>
              <a:ea typeface="+mn-ea"/>
              <a:cs typeface="+mn-cs"/>
            </a:rPr>
            <a:t>策定された</a:t>
          </a:r>
          <a:r>
            <a:rPr kumimoji="1" lang="ja-JP" altLang="ja-JP" sz="1200">
              <a:solidFill>
                <a:schemeClr val="tx1"/>
              </a:solidFill>
              <a:effectLst/>
              <a:latin typeface="+mn-lt"/>
              <a:ea typeface="+mn-ea"/>
              <a:cs typeface="+mn-cs"/>
            </a:rPr>
            <a:t>公共施設等総合管理計画の個別計画に基づき事業を実施するため、基金を積立てていくことを予定している。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令和２年７月豪雨災害の災害復旧事業により２００百万円を取崩したが、決算剰余金や利息積立てにより２２０百万円を積み増したことにより２２百万円増加した。</a:t>
          </a:r>
          <a:endParaRPr lang="ja-JP" altLang="ja-JP" sz="1200">
            <a:solidFill>
              <a:schemeClr val="tx1"/>
            </a:solidFill>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財政調整基金の残高は一般会計予算額の１０％以上に努める。また、災害への備え等のため、過去の実績等を踏まえ、５００百万円から１，０００百万円程度となるように積立てることとしている。</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利子の積立てのみで、微増である。</a:t>
          </a:r>
          <a:endParaRPr lang="ja-JP" altLang="ja-JP" sz="16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tx1"/>
              </a:solidFill>
              <a:effectLst/>
              <a:latin typeface="+mn-lt"/>
              <a:ea typeface="+mn-ea"/>
              <a:cs typeface="+mn-cs"/>
            </a:rPr>
            <a:t>令和６年度</a:t>
          </a:r>
          <a:r>
            <a:rPr kumimoji="1" lang="ja-JP" altLang="ja-JP" sz="1200">
              <a:solidFill>
                <a:schemeClr val="dk1"/>
              </a:solidFill>
              <a:effectLst/>
              <a:latin typeface="+mn-lt"/>
              <a:ea typeface="+mn-ea"/>
              <a:cs typeface="+mn-cs"/>
            </a:rPr>
            <a:t>に地方債償還のピークを迎えるため、それに備えて積立てを行う予定である。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980F71-0F7E-4FDC-94B6-A2A00A714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E2F980-D663-4FBC-8E9D-D93079A93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0E85B6F-EAA6-487B-A768-B7E779D37B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2F5A68E-5743-4B8E-A8D4-2E720C33BC1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ADEF3DD-CEF2-4023-B576-4A184F827B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4566015-E6B9-4FBD-B650-30A38CD79D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1AB4AEA-8657-4089-95B8-8DBE88D92DD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1E3BC8E-853E-4EFB-B781-67359055F9D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9EE9EF-E49A-435A-8684-B7F2F4E4A5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D848E0-4305-4329-A99F-D7F8EA05AC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07B7E0A-EC31-4D82-BAFB-3C43483E21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F2110F8-6BD4-46F8-AC27-4E8AD51D00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F49B30-D877-43F3-959A-8E02C32BBE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6D9B43-C21B-41B6-BD93-AC1CDDFF2C2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521F3BE-66C2-4966-8DD7-7F723975D32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EA5FF94-27E8-495E-AEE5-D7FC2332B7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04D7085-564B-4E33-A196-813B523064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9631319-92F1-454A-A2A8-406958F4B1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409EF48-4AF4-4398-8A5E-90A4F36162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CBC29CE-C65F-4CA8-BE52-C6735CD6DC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3834364-BFF0-431D-836B-CC21B28B09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77CBC58-C3DD-4D68-9217-8E60FE81B02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8258346-92A4-4E29-9D7A-136A6B724A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2D4B5FE-65D9-40C9-97F9-C89DC108759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3F926C9-3D9E-4849-BD63-CBB549B7DA4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1D6528-21C4-47AA-85C8-29D0046D04B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73F608F-5245-45BD-AEA3-080F609C8BA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AF30718-A54B-4274-BA67-5118B8C1399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A577189-5D56-47C8-A19E-EB6831AA57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0363F8F-2CFC-4B69-9049-84B920E3C6B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F1F2C17-3DC7-4A4F-9B7A-ACF8940E16B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48968DB-FD43-4A92-BE13-3F42870F65B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F9398C3-DC95-4258-8F09-40590B17FB5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93154C2-8572-4524-8ACA-5580414B045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99D13B6-D2C0-427C-B064-D41DC3938BC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F22E461-F4A9-4CCF-B906-E516BED230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C65E332-B3B6-41DA-B51E-D5C45256C3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3A4E7AC-42D6-4CEC-9F14-4CF95439248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B3765C2-99DC-4272-B18A-E62966B75FE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561DAA6-7E93-46B5-8E18-6A94A45311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263A0F8-2111-4107-8409-F041C2BDF61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8403074-EAB3-4703-8082-0D2A2A2FB43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66ACD1-724C-4429-A995-69668BD00B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0428761-658C-48A3-830D-F886DE40AF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494237-2E61-4FED-B828-64596B679A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F881EAD-5C8E-4087-97FB-0D4BDE34E96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53A8273-3B22-4999-ACFA-E89C6D368CB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70.9</a:t>
          </a:r>
          <a:r>
            <a:rPr kumimoji="1" lang="ja-JP" altLang="en-US" sz="1100">
              <a:latin typeface="ＭＳ Ｐゴシック" panose="020B0600070205080204" pitchFamily="50" charset="-128"/>
              <a:ea typeface="ＭＳ Ｐゴシック" panose="020B0600070205080204" pitchFamily="50" charset="-128"/>
            </a:rPr>
            <a:t>％となったが、類似団体平均より高い水準にある。この主な要因としては、林道の減価償却率が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％、旧国鉄の橋梁・トンネルの減価償却率が</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％などが挙げられる。</a:t>
          </a:r>
        </a:p>
        <a:p>
          <a:r>
            <a:rPr kumimoji="1" lang="ja-JP" altLang="en-US" sz="1100">
              <a:latin typeface="ＭＳ Ｐゴシック" panose="020B0600070205080204" pitchFamily="50" charset="-128"/>
              <a:ea typeface="ＭＳ Ｐゴシック" panose="020B0600070205080204" pitchFamily="50" charset="-128"/>
            </a:rPr>
            <a:t>　それぞれの公共施設等について個別施設計画を策定し、当該計画に基づいた施設の維持管理を適切に進めていくことで、有形固定資産減価償却率の抑制に努める。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B6A47E6-FC0E-42C2-B72B-99FFAC4EAB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84D032A-0F19-4D54-8CE9-17DFA39383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238BC27-AE60-447E-87BE-0BAAF58C488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745D8F0-5DEB-482B-A6A3-5F288C49357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FA3D3CC-A4E7-4A52-95D8-DA6F5EEE1FE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4B90C1A-EE1F-4BC2-885D-69D644E5229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3B3D0F5-7F0F-4F59-8DF3-8B66B7B4D5C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7891155-D4D0-4686-9FC3-ACC9BF91F6E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23AC052-0548-4E6E-BE82-26CB98833DA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BF8DF13-D502-4A60-B19D-69ED3589638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64F42AA-172B-40B4-B5DF-2C917D1B371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322C35E-1389-49D0-91F4-2241CB5FBC1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31684A7-B0E1-4BE7-A251-9A8A471DF0B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85D5D6A-FEDC-4BA4-B681-3D09C37C4F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FC727B1-AE8D-4145-A487-AA2F9FE1B23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BD50B34-7997-4D9E-AAB4-C2FCE34641D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B6551155-4AEE-450C-9904-8AD287927B14}"/>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554E7F39-366D-491B-8704-73CBCC5F57F6}"/>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ED8E7DD7-B42B-421D-B2B4-20F048268D25}"/>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6080B774-4A60-485A-BC44-305E2D000658}"/>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E373223B-C212-4325-B880-8F8E646767A7}"/>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589FEF5A-6B10-4C4E-8B24-6045F30E0049}"/>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CF175706-2FEE-4347-AF60-E518EA91EEB1}"/>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92D6587A-0C53-40AD-A70D-9FDC67462F8D}"/>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CD93640E-2F58-4B67-B9F6-C3072D2E3325}"/>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B061489B-BB39-48D3-A813-B832117E1819}"/>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B1207B70-A330-4DFD-B920-A92F259F7349}"/>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EA3B70-07CA-4EC7-B08D-C704BDDCDBD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BBEFCC6-4EC8-4D88-B0EC-A5694A3664E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80165CA-7B68-483E-9D40-AE387756ABA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67632AA-A962-460E-B99D-6CC5ECB8EB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D0C7872-0814-49AD-97D8-A404E6316B8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115993</xdr:rowOff>
    </xdr:from>
    <xdr:to>
      <xdr:col>23</xdr:col>
      <xdr:colOff>136525</xdr:colOff>
      <xdr:row>33</xdr:row>
      <xdr:rowOff>46143</xdr:rowOff>
    </xdr:to>
    <xdr:sp macro="" textlink="">
      <xdr:nvSpPr>
        <xdr:cNvPr id="81" name="楕円 80">
          <a:extLst>
            <a:ext uri="{FF2B5EF4-FFF2-40B4-BE49-F238E27FC236}">
              <a16:creationId xmlns:a16="http://schemas.microsoft.com/office/drawing/2014/main" id="{863CA8D6-3780-4CB3-9766-4E98FF2D3015}"/>
            </a:ext>
          </a:extLst>
        </xdr:cNvPr>
        <xdr:cNvSpPr/>
      </xdr:nvSpPr>
      <xdr:spPr>
        <a:xfrm>
          <a:off x="47117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94420</xdr:rowOff>
    </xdr:from>
    <xdr:ext cx="405111" cy="259045"/>
    <xdr:sp macro="" textlink="">
      <xdr:nvSpPr>
        <xdr:cNvPr id="82" name="有形固定資産減価償却率該当値テキスト">
          <a:extLst>
            <a:ext uri="{FF2B5EF4-FFF2-40B4-BE49-F238E27FC236}">
              <a16:creationId xmlns:a16="http://schemas.microsoft.com/office/drawing/2014/main" id="{ED95AD72-5AE3-4F0D-88E3-47F05879AA55}"/>
            </a:ext>
          </a:extLst>
        </xdr:cNvPr>
        <xdr:cNvSpPr txBox="1"/>
      </xdr:nvSpPr>
      <xdr:spPr>
        <a:xfrm>
          <a:off x="4813300" y="635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101600</xdr:rowOff>
    </xdr:from>
    <xdr:to>
      <xdr:col>19</xdr:col>
      <xdr:colOff>187325</xdr:colOff>
      <xdr:row>33</xdr:row>
      <xdr:rowOff>31750</xdr:rowOff>
    </xdr:to>
    <xdr:sp macro="" textlink="">
      <xdr:nvSpPr>
        <xdr:cNvPr id="83" name="楕円 82">
          <a:extLst>
            <a:ext uri="{FF2B5EF4-FFF2-40B4-BE49-F238E27FC236}">
              <a16:creationId xmlns:a16="http://schemas.microsoft.com/office/drawing/2014/main" id="{903A064D-14A3-41DE-B3FE-A82F23176DB1}"/>
            </a:ext>
          </a:extLst>
        </xdr:cNvPr>
        <xdr:cNvSpPr/>
      </xdr:nvSpPr>
      <xdr:spPr>
        <a:xfrm>
          <a:off x="400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152400</xdr:rowOff>
    </xdr:from>
    <xdr:to>
      <xdr:col>23</xdr:col>
      <xdr:colOff>85725</xdr:colOff>
      <xdr:row>32</xdr:row>
      <xdr:rowOff>166793</xdr:rowOff>
    </xdr:to>
    <xdr:cxnSp macro="">
      <xdr:nvCxnSpPr>
        <xdr:cNvPr id="84" name="直線コネクタ 83">
          <a:extLst>
            <a:ext uri="{FF2B5EF4-FFF2-40B4-BE49-F238E27FC236}">
              <a16:creationId xmlns:a16="http://schemas.microsoft.com/office/drawing/2014/main" id="{0C555CD8-BAFB-433E-B1AA-FE8625829B3E}"/>
            </a:ext>
          </a:extLst>
        </xdr:cNvPr>
        <xdr:cNvCxnSpPr/>
      </xdr:nvCxnSpPr>
      <xdr:spPr>
        <a:xfrm>
          <a:off x="4051300" y="641032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119592</xdr:rowOff>
    </xdr:from>
    <xdr:to>
      <xdr:col>15</xdr:col>
      <xdr:colOff>187325</xdr:colOff>
      <xdr:row>33</xdr:row>
      <xdr:rowOff>49742</xdr:rowOff>
    </xdr:to>
    <xdr:sp macro="" textlink="">
      <xdr:nvSpPr>
        <xdr:cNvPr id="85" name="楕円 84">
          <a:extLst>
            <a:ext uri="{FF2B5EF4-FFF2-40B4-BE49-F238E27FC236}">
              <a16:creationId xmlns:a16="http://schemas.microsoft.com/office/drawing/2014/main" id="{790C26EA-9276-49FB-9B89-37F419E3ECA1}"/>
            </a:ext>
          </a:extLst>
        </xdr:cNvPr>
        <xdr:cNvSpPr/>
      </xdr:nvSpPr>
      <xdr:spPr>
        <a:xfrm>
          <a:off x="3238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152400</xdr:rowOff>
    </xdr:from>
    <xdr:to>
      <xdr:col>19</xdr:col>
      <xdr:colOff>136525</xdr:colOff>
      <xdr:row>32</xdr:row>
      <xdr:rowOff>170392</xdr:rowOff>
    </xdr:to>
    <xdr:cxnSp macro="">
      <xdr:nvCxnSpPr>
        <xdr:cNvPr id="86" name="直線コネクタ 85">
          <a:extLst>
            <a:ext uri="{FF2B5EF4-FFF2-40B4-BE49-F238E27FC236}">
              <a16:creationId xmlns:a16="http://schemas.microsoft.com/office/drawing/2014/main" id="{5D60DEA6-5ADC-4B81-A704-0ECBEC3F29E4}"/>
            </a:ext>
          </a:extLst>
        </xdr:cNvPr>
        <xdr:cNvCxnSpPr/>
      </xdr:nvCxnSpPr>
      <xdr:spPr>
        <a:xfrm flipV="1">
          <a:off x="3289300" y="641032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141182</xdr:rowOff>
    </xdr:from>
    <xdr:to>
      <xdr:col>11</xdr:col>
      <xdr:colOff>187325</xdr:colOff>
      <xdr:row>33</xdr:row>
      <xdr:rowOff>71332</xdr:rowOff>
    </xdr:to>
    <xdr:sp macro="" textlink="">
      <xdr:nvSpPr>
        <xdr:cNvPr id="87" name="楕円 86">
          <a:extLst>
            <a:ext uri="{FF2B5EF4-FFF2-40B4-BE49-F238E27FC236}">
              <a16:creationId xmlns:a16="http://schemas.microsoft.com/office/drawing/2014/main" id="{13C8EE5C-801C-44FD-A5D3-AF724EB75B37}"/>
            </a:ext>
          </a:extLst>
        </xdr:cNvPr>
        <xdr:cNvSpPr/>
      </xdr:nvSpPr>
      <xdr:spPr>
        <a:xfrm>
          <a:off x="24765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170392</xdr:rowOff>
    </xdr:from>
    <xdr:to>
      <xdr:col>15</xdr:col>
      <xdr:colOff>136525</xdr:colOff>
      <xdr:row>33</xdr:row>
      <xdr:rowOff>20532</xdr:rowOff>
    </xdr:to>
    <xdr:cxnSp macro="">
      <xdr:nvCxnSpPr>
        <xdr:cNvPr id="88" name="直線コネクタ 87">
          <a:extLst>
            <a:ext uri="{FF2B5EF4-FFF2-40B4-BE49-F238E27FC236}">
              <a16:creationId xmlns:a16="http://schemas.microsoft.com/office/drawing/2014/main" id="{33330F84-9209-427A-9C9C-9889B24271B5}"/>
            </a:ext>
          </a:extLst>
        </xdr:cNvPr>
        <xdr:cNvCxnSpPr/>
      </xdr:nvCxnSpPr>
      <xdr:spPr>
        <a:xfrm flipV="1">
          <a:off x="2527300" y="64283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87207</xdr:rowOff>
    </xdr:from>
    <xdr:to>
      <xdr:col>7</xdr:col>
      <xdr:colOff>187325</xdr:colOff>
      <xdr:row>33</xdr:row>
      <xdr:rowOff>17357</xdr:rowOff>
    </xdr:to>
    <xdr:sp macro="" textlink="">
      <xdr:nvSpPr>
        <xdr:cNvPr id="89" name="楕円 88">
          <a:extLst>
            <a:ext uri="{FF2B5EF4-FFF2-40B4-BE49-F238E27FC236}">
              <a16:creationId xmlns:a16="http://schemas.microsoft.com/office/drawing/2014/main" id="{69FADC32-3679-482C-AA3D-6C1A62269F8F}"/>
            </a:ext>
          </a:extLst>
        </xdr:cNvPr>
        <xdr:cNvSpPr/>
      </xdr:nvSpPr>
      <xdr:spPr>
        <a:xfrm>
          <a:off x="1714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138007</xdr:rowOff>
    </xdr:from>
    <xdr:to>
      <xdr:col>11</xdr:col>
      <xdr:colOff>136525</xdr:colOff>
      <xdr:row>33</xdr:row>
      <xdr:rowOff>20532</xdr:rowOff>
    </xdr:to>
    <xdr:cxnSp macro="">
      <xdr:nvCxnSpPr>
        <xdr:cNvPr id="90" name="直線コネクタ 89">
          <a:extLst>
            <a:ext uri="{FF2B5EF4-FFF2-40B4-BE49-F238E27FC236}">
              <a16:creationId xmlns:a16="http://schemas.microsoft.com/office/drawing/2014/main" id="{5C7F3C77-3980-4084-B8EF-FE215FE6E996}"/>
            </a:ext>
          </a:extLst>
        </xdr:cNvPr>
        <xdr:cNvCxnSpPr/>
      </xdr:nvCxnSpPr>
      <xdr:spPr>
        <a:xfrm>
          <a:off x="1765300" y="63959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9A92BD39-CA07-4234-88A5-8BF289BED4AC}"/>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BABDF708-41C1-413D-A4AB-AF4B8BE9301E}"/>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4E2375DD-C582-4CE1-9B58-033439B07468}"/>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2FBA572-28A3-4D3E-A93B-034C98E6610B}"/>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22877</xdr:rowOff>
    </xdr:from>
    <xdr:ext cx="405111" cy="259045"/>
    <xdr:sp macro="" textlink="">
      <xdr:nvSpPr>
        <xdr:cNvPr id="95" name="n_1mainValue有形固定資産減価償却率">
          <a:extLst>
            <a:ext uri="{FF2B5EF4-FFF2-40B4-BE49-F238E27FC236}">
              <a16:creationId xmlns:a16="http://schemas.microsoft.com/office/drawing/2014/main" id="{FEF8F13E-9A4E-414A-8AF2-31E1C48421C9}"/>
            </a:ext>
          </a:extLst>
        </xdr:cNvPr>
        <xdr:cNvSpPr txBox="1"/>
      </xdr:nvSpPr>
      <xdr:spPr>
        <a:xfrm>
          <a:off x="383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40869</xdr:rowOff>
    </xdr:from>
    <xdr:ext cx="405111" cy="259045"/>
    <xdr:sp macro="" textlink="">
      <xdr:nvSpPr>
        <xdr:cNvPr id="96" name="n_2mainValue有形固定資産減価償却率">
          <a:extLst>
            <a:ext uri="{FF2B5EF4-FFF2-40B4-BE49-F238E27FC236}">
              <a16:creationId xmlns:a16="http://schemas.microsoft.com/office/drawing/2014/main" id="{2950AA74-2B47-4F20-A11A-1BAF170C99C8}"/>
            </a:ext>
          </a:extLst>
        </xdr:cNvPr>
        <xdr:cNvSpPr txBox="1"/>
      </xdr:nvSpPr>
      <xdr:spPr>
        <a:xfrm>
          <a:off x="3086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62458</xdr:rowOff>
    </xdr:from>
    <xdr:ext cx="405111" cy="259045"/>
    <xdr:sp macro="" textlink="">
      <xdr:nvSpPr>
        <xdr:cNvPr id="97" name="n_3mainValue有形固定資産減価償却率">
          <a:extLst>
            <a:ext uri="{FF2B5EF4-FFF2-40B4-BE49-F238E27FC236}">
              <a16:creationId xmlns:a16="http://schemas.microsoft.com/office/drawing/2014/main" id="{11B48998-9136-4B8A-94FC-3F2134841046}"/>
            </a:ext>
          </a:extLst>
        </xdr:cNvPr>
        <xdr:cNvSpPr txBox="1"/>
      </xdr:nvSpPr>
      <xdr:spPr>
        <a:xfrm>
          <a:off x="2324744"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8484</xdr:rowOff>
    </xdr:from>
    <xdr:ext cx="405111" cy="259045"/>
    <xdr:sp macro="" textlink="">
      <xdr:nvSpPr>
        <xdr:cNvPr id="98" name="n_4mainValue有形固定資産減価償却率">
          <a:extLst>
            <a:ext uri="{FF2B5EF4-FFF2-40B4-BE49-F238E27FC236}">
              <a16:creationId xmlns:a16="http://schemas.microsoft.com/office/drawing/2014/main" id="{AD4A75E4-0951-4E5F-9ABB-E619CF803C7A}"/>
            </a:ext>
          </a:extLst>
        </xdr:cNvPr>
        <xdr:cNvSpPr txBox="1"/>
      </xdr:nvSpPr>
      <xdr:spPr>
        <a:xfrm>
          <a:off x="1562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BB60504-D1B5-4229-B305-1D83D5E3ED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B931B3-ECCE-478A-949B-CF484BF1B74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F21C950-1BCA-40F6-84CF-01CE1AA758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CADD3DB-BDF1-4B6C-BA33-553CD1EA5A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AD9807E-3E48-4288-84CF-667506AED8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B8BC645-0A4A-47B8-ABA6-639C9CAE9D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CC86235-F03F-4A15-9812-7C39DE6F89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27C2C46-47A8-49DF-B161-2786F9A839D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FEF5D1F-3D1E-4E4D-B929-B76AB0A3BBA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08E4D91-6BD2-4C40-AE65-0B766BF07D0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2811287-70D1-4A25-97B5-54F2EC800E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84F9E78-E03D-4BEB-B7D8-841D7985F7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32B1CC9-7A70-42AD-A1D3-1B6A2552FE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72..2%</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547.9%</a:t>
          </a:r>
          <a:r>
            <a:rPr kumimoji="1" lang="ja-JP" altLang="en-US" sz="1100">
              <a:latin typeface="ＭＳ Ｐゴシック" panose="020B0600070205080204" pitchFamily="50" charset="-128"/>
              <a:ea typeface="ＭＳ Ｐゴシック" panose="020B0600070205080204" pitchFamily="50" charset="-128"/>
            </a:rPr>
            <a:t>となったが類似団体平均より高い水準にある。地方債の残高減少と充当可能基金の増加などが要因として挙げられる。引き続き地方債残高の減少や圧縮に努めていく。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8A245EC-5737-499E-AA91-806B0A37FF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5EF42A0-2711-4E4E-AF92-3BF4AB165C2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0BC4FC9-DFAE-4E00-9128-CDD8173E034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971E4E1-D539-4397-A9E7-B32C739F709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18842945-D225-4231-AEC9-50F06ED3C55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6AD6AD7-23B1-43CA-81E2-C62CA173A85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E0213C96-7CFE-4604-9DD2-873F9463CD4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432F3F7-D9E6-4895-AA0A-0EE0F7A2A1C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B45DDC5-358E-4E8B-96E2-DB40C36514E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AC045FF-0551-4526-A290-8F8DBEFF405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6D92955-21F8-4151-B766-785B9653CB8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B99A725-17B5-44C6-85CD-0D238120169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4977E43-3DE4-436D-9A36-9516D583331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C88ADBD-6CDC-489E-84DE-A4C97A12EA7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6FD60AF-40EA-47BE-B2FF-07AB70AEBE9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140277A-47F7-4459-9AF9-50FFA25A6D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75465C8-6586-4B03-9C05-13AB8E06995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F69FBA11-C730-40B3-A6DE-D28856C5FDDD}"/>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EA105E1C-861D-4BA5-9C38-51C74ABA985C}"/>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80EC2E1-F283-4D9A-BF7A-97D7661EC01F}"/>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627940CD-330C-4E0E-8D87-B55C1D03AE1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DB22FEB-A937-4F21-A4D9-3C80F47798C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9948DAC2-78F8-45F8-91B9-F0F1BABD2778}"/>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F4200C44-7253-4250-BB72-FE02462A3C91}"/>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1FD2E9B3-86B6-45FD-84C2-B3FED0BAD293}"/>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D6C21CEB-12BF-4649-963A-C9AA04F347B6}"/>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B35AFF51-65E8-4228-AD44-DFEAFAECCEB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E3EEAA2F-8099-42CF-9EEE-BDB826DBF942}"/>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6B8E342-8B97-430D-A5AF-728465E5311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1DCD485-D0F4-4C60-A369-1DDC541209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E4A5B77-FD63-4BB4-9154-A43F0368B9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FB043D6-94E0-4FA9-A6BA-A71E93E021E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74CDDDB-BA11-4608-8C7C-2DEA7EB5C0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30347</xdr:rowOff>
    </xdr:from>
    <xdr:to>
      <xdr:col>76</xdr:col>
      <xdr:colOff>73025</xdr:colOff>
      <xdr:row>29</xdr:row>
      <xdr:rowOff>131947</xdr:rowOff>
    </xdr:to>
    <xdr:sp macro="" textlink="">
      <xdr:nvSpPr>
        <xdr:cNvPr id="145" name="楕円 144">
          <a:extLst>
            <a:ext uri="{FF2B5EF4-FFF2-40B4-BE49-F238E27FC236}">
              <a16:creationId xmlns:a16="http://schemas.microsoft.com/office/drawing/2014/main" id="{D2C9E636-7AE5-4E6D-BCD6-D9532DF15C99}"/>
            </a:ext>
          </a:extLst>
        </xdr:cNvPr>
        <xdr:cNvSpPr/>
      </xdr:nvSpPr>
      <xdr:spPr>
        <a:xfrm>
          <a:off x="14744700" y="57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8774</xdr:rowOff>
    </xdr:from>
    <xdr:ext cx="469744" cy="259045"/>
    <xdr:sp macro="" textlink="">
      <xdr:nvSpPr>
        <xdr:cNvPr id="146" name="債務償還比率該当値テキスト">
          <a:extLst>
            <a:ext uri="{FF2B5EF4-FFF2-40B4-BE49-F238E27FC236}">
              <a16:creationId xmlns:a16="http://schemas.microsoft.com/office/drawing/2014/main" id="{68963B22-59CB-4951-B42E-1F3A8C19B82A}"/>
            </a:ext>
          </a:extLst>
        </xdr:cNvPr>
        <xdr:cNvSpPr txBox="1"/>
      </xdr:nvSpPr>
      <xdr:spPr>
        <a:xfrm>
          <a:off x="14846300" y="575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104575</xdr:rowOff>
    </xdr:from>
    <xdr:to>
      <xdr:col>72</xdr:col>
      <xdr:colOff>123825</xdr:colOff>
      <xdr:row>30</xdr:row>
      <xdr:rowOff>34725</xdr:rowOff>
    </xdr:to>
    <xdr:sp macro="" textlink="">
      <xdr:nvSpPr>
        <xdr:cNvPr id="147" name="楕円 146">
          <a:extLst>
            <a:ext uri="{FF2B5EF4-FFF2-40B4-BE49-F238E27FC236}">
              <a16:creationId xmlns:a16="http://schemas.microsoft.com/office/drawing/2014/main" id="{19BCA575-B439-41B7-BF36-02B952E851F6}"/>
            </a:ext>
          </a:extLst>
        </xdr:cNvPr>
        <xdr:cNvSpPr/>
      </xdr:nvSpPr>
      <xdr:spPr>
        <a:xfrm>
          <a:off x="140335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81147</xdr:rowOff>
    </xdr:from>
    <xdr:to>
      <xdr:col>76</xdr:col>
      <xdr:colOff>22225</xdr:colOff>
      <xdr:row>29</xdr:row>
      <xdr:rowOff>155375</xdr:rowOff>
    </xdr:to>
    <xdr:cxnSp macro="">
      <xdr:nvCxnSpPr>
        <xdr:cNvPr id="148" name="直線コネクタ 147">
          <a:extLst>
            <a:ext uri="{FF2B5EF4-FFF2-40B4-BE49-F238E27FC236}">
              <a16:creationId xmlns:a16="http://schemas.microsoft.com/office/drawing/2014/main" id="{29DCFB2F-1BBC-4A0D-9A97-74BBCA0837B1}"/>
            </a:ext>
          </a:extLst>
        </xdr:cNvPr>
        <xdr:cNvCxnSpPr/>
      </xdr:nvCxnSpPr>
      <xdr:spPr>
        <a:xfrm flipV="1">
          <a:off x="14084300" y="5824722"/>
          <a:ext cx="711200" cy="7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27674</xdr:rowOff>
    </xdr:from>
    <xdr:to>
      <xdr:col>68</xdr:col>
      <xdr:colOff>123825</xdr:colOff>
      <xdr:row>29</xdr:row>
      <xdr:rowOff>129274</xdr:rowOff>
    </xdr:to>
    <xdr:sp macro="" textlink="">
      <xdr:nvSpPr>
        <xdr:cNvPr id="149" name="楕円 148">
          <a:extLst>
            <a:ext uri="{FF2B5EF4-FFF2-40B4-BE49-F238E27FC236}">
              <a16:creationId xmlns:a16="http://schemas.microsoft.com/office/drawing/2014/main" id="{C1E5141B-3477-4298-9840-A561DED97363}"/>
            </a:ext>
          </a:extLst>
        </xdr:cNvPr>
        <xdr:cNvSpPr/>
      </xdr:nvSpPr>
      <xdr:spPr>
        <a:xfrm>
          <a:off x="13271500" y="57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78474</xdr:rowOff>
    </xdr:from>
    <xdr:to>
      <xdr:col>72</xdr:col>
      <xdr:colOff>73025</xdr:colOff>
      <xdr:row>29</xdr:row>
      <xdr:rowOff>155375</xdr:rowOff>
    </xdr:to>
    <xdr:cxnSp macro="">
      <xdr:nvCxnSpPr>
        <xdr:cNvPr id="150" name="直線コネクタ 149">
          <a:extLst>
            <a:ext uri="{FF2B5EF4-FFF2-40B4-BE49-F238E27FC236}">
              <a16:creationId xmlns:a16="http://schemas.microsoft.com/office/drawing/2014/main" id="{D608077B-6FFE-4990-9E42-7D47BDD7F62A}"/>
            </a:ext>
          </a:extLst>
        </xdr:cNvPr>
        <xdr:cNvCxnSpPr/>
      </xdr:nvCxnSpPr>
      <xdr:spPr>
        <a:xfrm>
          <a:off x="13322300" y="5822049"/>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168178</xdr:rowOff>
    </xdr:from>
    <xdr:to>
      <xdr:col>64</xdr:col>
      <xdr:colOff>123825</xdr:colOff>
      <xdr:row>29</xdr:row>
      <xdr:rowOff>98328</xdr:rowOff>
    </xdr:to>
    <xdr:sp macro="" textlink="">
      <xdr:nvSpPr>
        <xdr:cNvPr id="151" name="楕円 150">
          <a:extLst>
            <a:ext uri="{FF2B5EF4-FFF2-40B4-BE49-F238E27FC236}">
              <a16:creationId xmlns:a16="http://schemas.microsoft.com/office/drawing/2014/main" id="{6C8AC221-F765-4CE8-A275-9806EAF38945}"/>
            </a:ext>
          </a:extLst>
        </xdr:cNvPr>
        <xdr:cNvSpPr/>
      </xdr:nvSpPr>
      <xdr:spPr>
        <a:xfrm>
          <a:off x="12509500" y="57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47528</xdr:rowOff>
    </xdr:from>
    <xdr:to>
      <xdr:col>68</xdr:col>
      <xdr:colOff>73025</xdr:colOff>
      <xdr:row>29</xdr:row>
      <xdr:rowOff>78474</xdr:rowOff>
    </xdr:to>
    <xdr:cxnSp macro="">
      <xdr:nvCxnSpPr>
        <xdr:cNvPr id="152" name="直線コネクタ 151">
          <a:extLst>
            <a:ext uri="{FF2B5EF4-FFF2-40B4-BE49-F238E27FC236}">
              <a16:creationId xmlns:a16="http://schemas.microsoft.com/office/drawing/2014/main" id="{A8FE9F8A-A368-43E7-ACE5-F21569E02B90}"/>
            </a:ext>
          </a:extLst>
        </xdr:cNvPr>
        <xdr:cNvCxnSpPr/>
      </xdr:nvCxnSpPr>
      <xdr:spPr>
        <a:xfrm>
          <a:off x="12560300" y="5791103"/>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32506</xdr:rowOff>
    </xdr:from>
    <xdr:to>
      <xdr:col>60</xdr:col>
      <xdr:colOff>123825</xdr:colOff>
      <xdr:row>29</xdr:row>
      <xdr:rowOff>134106</xdr:rowOff>
    </xdr:to>
    <xdr:sp macro="" textlink="">
      <xdr:nvSpPr>
        <xdr:cNvPr id="153" name="楕円 152">
          <a:extLst>
            <a:ext uri="{FF2B5EF4-FFF2-40B4-BE49-F238E27FC236}">
              <a16:creationId xmlns:a16="http://schemas.microsoft.com/office/drawing/2014/main" id="{FA6B1423-1E63-41D6-BBEF-413ED4C105C7}"/>
            </a:ext>
          </a:extLst>
        </xdr:cNvPr>
        <xdr:cNvSpPr/>
      </xdr:nvSpPr>
      <xdr:spPr>
        <a:xfrm>
          <a:off x="117475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47528</xdr:rowOff>
    </xdr:from>
    <xdr:to>
      <xdr:col>64</xdr:col>
      <xdr:colOff>73025</xdr:colOff>
      <xdr:row>29</xdr:row>
      <xdr:rowOff>83306</xdr:rowOff>
    </xdr:to>
    <xdr:cxnSp macro="">
      <xdr:nvCxnSpPr>
        <xdr:cNvPr id="154" name="直線コネクタ 153">
          <a:extLst>
            <a:ext uri="{FF2B5EF4-FFF2-40B4-BE49-F238E27FC236}">
              <a16:creationId xmlns:a16="http://schemas.microsoft.com/office/drawing/2014/main" id="{09F308C3-1BE0-4DD1-BAE6-6A58A81DE343}"/>
            </a:ext>
          </a:extLst>
        </xdr:cNvPr>
        <xdr:cNvCxnSpPr/>
      </xdr:nvCxnSpPr>
      <xdr:spPr>
        <a:xfrm flipV="1">
          <a:off x="11798300" y="5791103"/>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9691A78B-8668-4D81-9A13-9DE03352C83C}"/>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2DD31266-99D3-4B60-A244-049291EA4AD1}"/>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a:extLst>
            <a:ext uri="{FF2B5EF4-FFF2-40B4-BE49-F238E27FC236}">
              <a16:creationId xmlns:a16="http://schemas.microsoft.com/office/drawing/2014/main" id="{4BBFEBD2-BB79-431C-9AE2-0E466D750532}"/>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8" name="n_4aveValue債務償還比率">
          <a:extLst>
            <a:ext uri="{FF2B5EF4-FFF2-40B4-BE49-F238E27FC236}">
              <a16:creationId xmlns:a16="http://schemas.microsoft.com/office/drawing/2014/main" id="{E1D7D764-F2FE-403C-A2E1-DDDA33A45925}"/>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25852</xdr:rowOff>
    </xdr:from>
    <xdr:ext cx="469744" cy="259045"/>
    <xdr:sp macro="" textlink="">
      <xdr:nvSpPr>
        <xdr:cNvPr id="159" name="n_1mainValue債務償還比率">
          <a:extLst>
            <a:ext uri="{FF2B5EF4-FFF2-40B4-BE49-F238E27FC236}">
              <a16:creationId xmlns:a16="http://schemas.microsoft.com/office/drawing/2014/main" id="{D94C40B9-C15B-41E7-B5FE-A009F523AA91}"/>
            </a:ext>
          </a:extLst>
        </xdr:cNvPr>
        <xdr:cNvSpPr txBox="1"/>
      </xdr:nvSpPr>
      <xdr:spPr>
        <a:xfrm>
          <a:off x="13836727" y="59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120401</xdr:rowOff>
    </xdr:from>
    <xdr:ext cx="469744" cy="259045"/>
    <xdr:sp macro="" textlink="">
      <xdr:nvSpPr>
        <xdr:cNvPr id="160" name="n_2mainValue債務償還比率">
          <a:extLst>
            <a:ext uri="{FF2B5EF4-FFF2-40B4-BE49-F238E27FC236}">
              <a16:creationId xmlns:a16="http://schemas.microsoft.com/office/drawing/2014/main" id="{1299AD1E-1373-44FD-BACC-5F79BD8F8142}"/>
            </a:ext>
          </a:extLst>
        </xdr:cNvPr>
        <xdr:cNvSpPr txBox="1"/>
      </xdr:nvSpPr>
      <xdr:spPr>
        <a:xfrm>
          <a:off x="13087427" y="586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114855</xdr:rowOff>
    </xdr:from>
    <xdr:ext cx="469744" cy="259045"/>
    <xdr:sp macro="" textlink="">
      <xdr:nvSpPr>
        <xdr:cNvPr id="161" name="n_3mainValue債務償還比率">
          <a:extLst>
            <a:ext uri="{FF2B5EF4-FFF2-40B4-BE49-F238E27FC236}">
              <a16:creationId xmlns:a16="http://schemas.microsoft.com/office/drawing/2014/main" id="{9D89710A-8DFF-4C32-A5AA-E18EB066ED5C}"/>
            </a:ext>
          </a:extLst>
        </xdr:cNvPr>
        <xdr:cNvSpPr txBox="1"/>
      </xdr:nvSpPr>
      <xdr:spPr>
        <a:xfrm>
          <a:off x="12325427" y="55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150633</xdr:rowOff>
    </xdr:from>
    <xdr:ext cx="469744" cy="259045"/>
    <xdr:sp macro="" textlink="">
      <xdr:nvSpPr>
        <xdr:cNvPr id="162" name="n_4mainValue債務償還比率">
          <a:extLst>
            <a:ext uri="{FF2B5EF4-FFF2-40B4-BE49-F238E27FC236}">
              <a16:creationId xmlns:a16="http://schemas.microsoft.com/office/drawing/2014/main" id="{D6F75701-BE71-44DA-84C1-8EBC6FB5E389}"/>
            </a:ext>
          </a:extLst>
        </xdr:cNvPr>
        <xdr:cNvSpPr txBox="1"/>
      </xdr:nvSpPr>
      <xdr:spPr>
        <a:xfrm>
          <a:off x="11563427" y="55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DE53281-8627-45C4-B005-34A07BC1A6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E2AEE57-3E2C-41B6-B8C8-0357C5824C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8BFC66F-D757-44D0-929E-A14851E695C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D7C9FF1-57F0-4A18-92DD-196A7809C4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11C9887-C357-48A3-A622-6DC7C6DC41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DAD5C33-FB44-417D-A523-B69DCA961A7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E83ACB-0649-4703-90A1-C82BE61EDE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EEDF72-1CE7-47D1-9206-29171DC637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B7BB5F-7D77-44C7-B9AF-A3C26BE785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48EA1C-B097-48FF-8910-669E0747B0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561F67-D399-47C2-BFF7-FBF1483EA1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ECD1D-EA5E-4B72-A8BB-482A7D15E3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0DFD12-2946-43C3-A198-D50D1AF77E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DFD0E2-A951-4030-87D8-2036F6D842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4B8876-01DD-4BFA-8977-EB496AE6AE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DB55FB-717A-4460-A709-2BB0C93AE3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D415C8-C5B2-4352-8E04-40E443A123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6FD843-4244-470D-9570-6FD27A3039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E3ECDF-B852-4736-B43A-D8A96431CD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1700DC-A386-443D-9EDE-2348F3351B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0AA5B7-AFE5-4EE0-9EB4-223C5AA9E9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9CFC39-0E1A-4E7B-B751-F13B597E0F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54DBD3-B170-45A0-832E-3C526CDEDA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9CA3FE-036B-4C0C-8F58-8CA8B1A8FD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08C0FA-9EF7-46BF-8410-A482AC12C7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D47F2A-B6D8-4C12-9997-B70D706928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FC85BA-3DD4-493C-96CE-AA461C293D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ACD100-8CD9-4C82-AADF-1E985AD2AD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8E264E-55C3-445F-8CDE-B83897BF85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945658-AC02-4107-A36C-CE10E8BA8F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32AD0B-42CB-4C69-A44F-ECAA2C1792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B7C1BF-9FF5-41D1-AA74-7D5C1B2467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324428-8DB0-40DA-AE2F-0854C63109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27EE2B-DCDC-4832-90F6-23FE558E05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664807-00A4-4DCC-B7F4-0493C1D6E5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ECD9F5-D032-47FA-9720-DD9BB5EB04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10F43F-6905-4DDF-9816-1B380BC400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9814024-49BB-4F0E-BBD0-3F0C71F7B9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59EF77-828F-4C51-929A-A620861723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CB1DD6-6C06-4518-A6B4-F0C9A66B7E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3CF649-C414-4D70-8098-4F6A6A3603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794E69-E4CA-4A66-B69D-1231597654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7FFFAA-A3CF-402A-BF12-D320D89F93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AF4516-0894-41FA-87A4-87653B5A31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BC0C22-D4C5-46A7-8FF1-FF7AD0EAA6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842720-34EF-4CFA-9263-F5361063F0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4F1221-172F-4C48-BC8C-140DE59D0C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CE22F9-EE00-4512-A130-14489D92CD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DFA2649-B44B-4C8B-B71E-09180B8374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99EB287-3075-4D38-95D0-B88311D6093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1196AB-93D8-4844-A048-21023579A2F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FEBC6FB-839F-4860-89CF-33B0D9D46A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912B54C-7382-43B6-9D3E-BCC2EA8B16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71B7C1-2136-46FE-BCCA-7925A183A9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A7D339E-88DA-40D1-962D-CD319951906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7942F2-0B41-44DD-8939-EA3BB7A325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4BAF755-61A8-4E71-8F12-C7D70FC4C86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48BB27E-DEDD-4B42-9AE3-7C55AC5D412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0E14FE3-A33C-4BA1-9FBF-874B859DAC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1E46659-3B4A-433A-AB6A-7AD10C6F535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53D98E0-34B3-4437-8F56-1F1CFB67EF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2583F673-B871-4AA4-ACD3-D8C8FA8C7B0A}"/>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C5609FDD-100E-472A-9F83-1085B5AFF396}"/>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38A9DD2-8B1A-4519-8897-CBC66035B822}"/>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F6939907-622F-458C-89C9-E24D4B693EB6}"/>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AAE88168-4221-4F6D-A8D8-8AE5F64BDB63}"/>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DBE147AE-9E8F-4D99-9FB3-D8917A9C2931}"/>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ECE6C167-2FB9-4B3D-8966-0879B0C7756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89A5ED9A-2461-420B-A230-8E8C9FB6F2D5}"/>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2B103D04-D6E4-442F-84DF-15E6D6B322F4}"/>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45CD2362-6994-4DEC-B2C6-28A3A5D3F3D9}"/>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FF7155FA-5B5F-4B4B-A027-1DA19618097B}"/>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661B0F-9703-40B4-9C78-254D1A7A22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35C8FF-BC8B-4A22-AD5E-5545C26FE9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5F146B-AD79-46F1-BAF4-11EAE07540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9E72F6-D523-4C2C-971A-F484565989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77F15FC-9BBD-49BC-A086-C3FB98EE55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a:extLst>
            <a:ext uri="{FF2B5EF4-FFF2-40B4-BE49-F238E27FC236}">
              <a16:creationId xmlns:a16="http://schemas.microsoft.com/office/drawing/2014/main" id="{10F86050-16DF-4CA9-BF04-C4C47EE6C4B2}"/>
            </a:ext>
          </a:extLst>
        </xdr:cNvPr>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a:extLst>
            <a:ext uri="{FF2B5EF4-FFF2-40B4-BE49-F238E27FC236}">
              <a16:creationId xmlns:a16="http://schemas.microsoft.com/office/drawing/2014/main" id="{DC5B3765-5247-4BBD-AF4E-7E7109842BC1}"/>
            </a:ext>
          </a:extLst>
        </xdr:cNvPr>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a:extLst>
            <a:ext uri="{FF2B5EF4-FFF2-40B4-BE49-F238E27FC236}">
              <a16:creationId xmlns:a16="http://schemas.microsoft.com/office/drawing/2014/main" id="{5970ED68-D542-4061-9FAC-E966455E8B98}"/>
            </a:ext>
          </a:extLst>
        </xdr:cNvPr>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2AF31052-D354-4BBB-9F3A-B6A1A4D4D0CB}"/>
            </a:ext>
          </a:extLst>
        </xdr:cNvPr>
        <xdr:cNvCxnSpPr/>
      </xdr:nvCxnSpPr>
      <xdr:spPr>
        <a:xfrm flipV="1">
          <a:off x="3797300" y="66160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a:extLst>
            <a:ext uri="{FF2B5EF4-FFF2-40B4-BE49-F238E27FC236}">
              <a16:creationId xmlns:a16="http://schemas.microsoft.com/office/drawing/2014/main" id="{634A39EB-2D57-41A2-95B4-1B48A251F74F}"/>
            </a:ext>
          </a:extLst>
        </xdr:cNvPr>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108585</xdr:rowOff>
    </xdr:to>
    <xdr:cxnSp macro="">
      <xdr:nvCxnSpPr>
        <xdr:cNvPr id="78" name="直線コネクタ 77">
          <a:extLst>
            <a:ext uri="{FF2B5EF4-FFF2-40B4-BE49-F238E27FC236}">
              <a16:creationId xmlns:a16="http://schemas.microsoft.com/office/drawing/2014/main" id="{72DE567E-23D8-43CD-BD36-3C3ADDB11AC0}"/>
            </a:ext>
          </a:extLst>
        </xdr:cNvPr>
        <xdr:cNvCxnSpPr/>
      </xdr:nvCxnSpPr>
      <xdr:spPr>
        <a:xfrm>
          <a:off x="2908300" y="6612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9" name="楕円 78">
          <a:extLst>
            <a:ext uri="{FF2B5EF4-FFF2-40B4-BE49-F238E27FC236}">
              <a16:creationId xmlns:a16="http://schemas.microsoft.com/office/drawing/2014/main" id="{D0BE7EDA-F149-42A6-9E9A-2948EB89440C}"/>
            </a:ext>
          </a:extLst>
        </xdr:cNvPr>
        <xdr:cNvSpPr/>
      </xdr:nvSpPr>
      <xdr:spPr>
        <a:xfrm>
          <a:off x="196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97155</xdr:rowOff>
    </xdr:to>
    <xdr:cxnSp macro="">
      <xdr:nvCxnSpPr>
        <xdr:cNvPr id="80" name="直線コネクタ 79">
          <a:extLst>
            <a:ext uri="{FF2B5EF4-FFF2-40B4-BE49-F238E27FC236}">
              <a16:creationId xmlns:a16="http://schemas.microsoft.com/office/drawing/2014/main" id="{1A5D7145-23AE-4845-88AD-2323155AF485}"/>
            </a:ext>
          </a:extLst>
        </xdr:cNvPr>
        <xdr:cNvCxnSpPr/>
      </xdr:nvCxnSpPr>
      <xdr:spPr>
        <a:xfrm>
          <a:off x="2019300" y="65951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168275</xdr:rowOff>
    </xdr:from>
    <xdr:to>
      <xdr:col>6</xdr:col>
      <xdr:colOff>38100</xdr:colOff>
      <xdr:row>38</xdr:row>
      <xdr:rowOff>98425</xdr:rowOff>
    </xdr:to>
    <xdr:sp macro="" textlink="">
      <xdr:nvSpPr>
        <xdr:cNvPr id="81" name="楕円 80">
          <a:extLst>
            <a:ext uri="{FF2B5EF4-FFF2-40B4-BE49-F238E27FC236}">
              <a16:creationId xmlns:a16="http://schemas.microsoft.com/office/drawing/2014/main" id="{305ECA7A-7949-4461-A6FF-288CF399887E}"/>
            </a:ext>
          </a:extLst>
        </xdr:cNvPr>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47625</xdr:rowOff>
    </xdr:from>
    <xdr:to>
      <xdr:col>10</xdr:col>
      <xdr:colOff>114300</xdr:colOff>
      <xdr:row>38</xdr:row>
      <xdr:rowOff>80010</xdr:rowOff>
    </xdr:to>
    <xdr:cxnSp macro="">
      <xdr:nvCxnSpPr>
        <xdr:cNvPr id="82" name="直線コネクタ 81">
          <a:extLst>
            <a:ext uri="{FF2B5EF4-FFF2-40B4-BE49-F238E27FC236}">
              <a16:creationId xmlns:a16="http://schemas.microsoft.com/office/drawing/2014/main" id="{61906564-8F11-478A-BD84-1D5D080B73F1}"/>
            </a:ext>
          </a:extLst>
        </xdr:cNvPr>
        <xdr:cNvCxnSpPr/>
      </xdr:nvCxnSpPr>
      <xdr:spPr>
        <a:xfrm>
          <a:off x="1130300" y="656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5C217476-925F-4DEF-BF67-73CCA3599591}"/>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55C6F343-DF65-4C7D-8215-29D5AFD200A2}"/>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9E5320A6-CB3E-4DEB-8BF0-D534D349C925}"/>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3B9C496-1C61-43D8-98AE-0249704510AD}"/>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a:extLst>
            <a:ext uri="{FF2B5EF4-FFF2-40B4-BE49-F238E27FC236}">
              <a16:creationId xmlns:a16="http://schemas.microsoft.com/office/drawing/2014/main" id="{EB333348-753F-4BC5-A5D5-D63007780137}"/>
            </a:ext>
          </a:extLst>
        </xdr:cNvPr>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8" name="n_2mainValue【道路】&#10;有形固定資産減価償却率">
          <a:extLst>
            <a:ext uri="{FF2B5EF4-FFF2-40B4-BE49-F238E27FC236}">
              <a16:creationId xmlns:a16="http://schemas.microsoft.com/office/drawing/2014/main" id="{6AA0C0F1-240B-459D-AC27-66718F25FC77}"/>
            </a:ext>
          </a:extLst>
        </xdr:cNvPr>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9" name="n_3mainValue【道路】&#10;有形固定資産減価償却率">
          <a:extLst>
            <a:ext uri="{FF2B5EF4-FFF2-40B4-BE49-F238E27FC236}">
              <a16:creationId xmlns:a16="http://schemas.microsoft.com/office/drawing/2014/main" id="{14A66A90-E410-4E13-9A18-F02135B671F2}"/>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89552</xdr:rowOff>
    </xdr:from>
    <xdr:ext cx="405111" cy="259045"/>
    <xdr:sp macro="" textlink="">
      <xdr:nvSpPr>
        <xdr:cNvPr id="90" name="n_4mainValue【道路】&#10;有形固定資産減価償却率">
          <a:extLst>
            <a:ext uri="{FF2B5EF4-FFF2-40B4-BE49-F238E27FC236}">
              <a16:creationId xmlns:a16="http://schemas.microsoft.com/office/drawing/2014/main" id="{65545BE5-7D43-41E6-B40F-94DE75B66F2F}"/>
            </a:ext>
          </a:extLst>
        </xdr:cNvPr>
        <xdr:cNvSpPr txBox="1"/>
      </xdr:nvSpPr>
      <xdr:spPr>
        <a:xfrm>
          <a:off x="927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6D9A20-BE2B-4969-ADD5-2E291C997F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A48509D-D6BC-4754-82C2-5DF9749C92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E3F1A07-9C63-4F15-809E-98CCE89E3E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9E0C5A5-541E-4095-9108-11B2CFDAB4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3A8899B-4B80-4727-856F-C022B36119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6CE7BAC-371A-446B-8A76-338F0A6104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9DF159D-0105-46A5-BFC3-E28F1E5DA5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0B6D631-683D-45CA-9347-BD4EBECEA4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5F4A71-0440-4A32-8993-D787227536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5A75752-4E75-4898-97B6-B202D1D624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D3778BC-AD59-4FFC-9DDB-5C23616C085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3C38B76-0748-45F3-99CF-0AB68350FA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53B5DED-25CB-42E2-8D0F-A14689505A5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DE9D8F95-EDE8-4E2D-8089-265A371375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BA28B99-7A16-49CE-885A-7A1B6D7EF7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FEBE4DBF-D65D-44C3-8298-D71BDC10536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F22B7CE-6DC0-48CB-B335-862BF575DAA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9A8EEB9-F155-49C1-86AD-35D8CA9A5B8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DB6CEA7-0561-4E80-B166-0C70A9DC0B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CD67421-691F-467C-A29C-587709C685C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B79B6E4-C162-4575-A967-3DDCDB8643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23E8C7F2-113B-471D-A4F1-49F3014402A1}"/>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A723EEE6-C4E4-40D5-ADE3-E8BBF269C94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4BBFF377-F8B4-4A0F-81D6-5A765BC3526F}"/>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B858BFAF-9B10-4D52-AEBC-EB7430A64134}"/>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6EA104F1-2EED-44C4-BFEB-F3B39D868521}"/>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9CE7E293-9963-4B66-8533-F166D54C726A}"/>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4BB1A182-CF30-4326-A63C-B0D4C75907DD}"/>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CA56B245-9701-4469-86E9-BF778FA14022}"/>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2D5AA793-8DCE-469B-9019-24CB9AA015E3}"/>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59EFD9A1-AE9A-42A1-B4BD-CF90FE2CBE1B}"/>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695DB3A1-151A-4175-9D66-290FDD1AD84B}"/>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B4462F9-32D9-4160-BD82-7A8A94510C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D9F9597-F5AF-4F87-8540-4F0A28493B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A7F306C-DC68-49E1-96DA-7733C3B248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231918-6496-4524-8598-28E5AE3E98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36BDB3-D858-4CE2-B206-3432B814DC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19191</xdr:rowOff>
    </xdr:from>
    <xdr:to>
      <xdr:col>55</xdr:col>
      <xdr:colOff>50800</xdr:colOff>
      <xdr:row>39</xdr:row>
      <xdr:rowOff>120791</xdr:rowOff>
    </xdr:to>
    <xdr:sp macro="" textlink="">
      <xdr:nvSpPr>
        <xdr:cNvPr id="128" name="楕円 127">
          <a:extLst>
            <a:ext uri="{FF2B5EF4-FFF2-40B4-BE49-F238E27FC236}">
              <a16:creationId xmlns:a16="http://schemas.microsoft.com/office/drawing/2014/main" id="{626E9E22-9589-468D-95AC-CA7D86C995CC}"/>
            </a:ext>
          </a:extLst>
        </xdr:cNvPr>
        <xdr:cNvSpPr/>
      </xdr:nvSpPr>
      <xdr:spPr>
        <a:xfrm>
          <a:off x="10426700" y="67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42068</xdr:rowOff>
    </xdr:from>
    <xdr:ext cx="534377" cy="259045"/>
    <xdr:sp macro="" textlink="">
      <xdr:nvSpPr>
        <xdr:cNvPr id="129" name="【道路】&#10;一人当たり延長該当値テキスト">
          <a:extLst>
            <a:ext uri="{FF2B5EF4-FFF2-40B4-BE49-F238E27FC236}">
              <a16:creationId xmlns:a16="http://schemas.microsoft.com/office/drawing/2014/main" id="{1E8875E3-862F-4EE6-B311-AD8486E284F3}"/>
            </a:ext>
          </a:extLst>
        </xdr:cNvPr>
        <xdr:cNvSpPr txBox="1"/>
      </xdr:nvSpPr>
      <xdr:spPr>
        <a:xfrm>
          <a:off x="10515600" y="65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26470</xdr:rowOff>
    </xdr:from>
    <xdr:to>
      <xdr:col>50</xdr:col>
      <xdr:colOff>165100</xdr:colOff>
      <xdr:row>39</xdr:row>
      <xdr:rowOff>128070</xdr:rowOff>
    </xdr:to>
    <xdr:sp macro="" textlink="">
      <xdr:nvSpPr>
        <xdr:cNvPr id="130" name="楕円 129">
          <a:extLst>
            <a:ext uri="{FF2B5EF4-FFF2-40B4-BE49-F238E27FC236}">
              <a16:creationId xmlns:a16="http://schemas.microsoft.com/office/drawing/2014/main" id="{D513729C-68D6-41C4-ACFF-05C21E42B3AB}"/>
            </a:ext>
          </a:extLst>
        </xdr:cNvPr>
        <xdr:cNvSpPr/>
      </xdr:nvSpPr>
      <xdr:spPr>
        <a:xfrm>
          <a:off x="9588500" y="67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69991</xdr:rowOff>
    </xdr:from>
    <xdr:to>
      <xdr:col>55</xdr:col>
      <xdr:colOff>0</xdr:colOff>
      <xdr:row>39</xdr:row>
      <xdr:rowOff>77270</xdr:rowOff>
    </xdr:to>
    <xdr:cxnSp macro="">
      <xdr:nvCxnSpPr>
        <xdr:cNvPr id="131" name="直線コネクタ 130">
          <a:extLst>
            <a:ext uri="{FF2B5EF4-FFF2-40B4-BE49-F238E27FC236}">
              <a16:creationId xmlns:a16="http://schemas.microsoft.com/office/drawing/2014/main" id="{710F14EF-B713-4C39-83AF-789E63F8DA4E}"/>
            </a:ext>
          </a:extLst>
        </xdr:cNvPr>
        <xdr:cNvCxnSpPr/>
      </xdr:nvCxnSpPr>
      <xdr:spPr>
        <a:xfrm flipV="1">
          <a:off x="9639300" y="6756541"/>
          <a:ext cx="8382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75161</xdr:rowOff>
    </xdr:from>
    <xdr:to>
      <xdr:col>46</xdr:col>
      <xdr:colOff>38100</xdr:colOff>
      <xdr:row>39</xdr:row>
      <xdr:rowOff>5311</xdr:rowOff>
    </xdr:to>
    <xdr:sp macro="" textlink="">
      <xdr:nvSpPr>
        <xdr:cNvPr id="132" name="楕円 131">
          <a:extLst>
            <a:ext uri="{FF2B5EF4-FFF2-40B4-BE49-F238E27FC236}">
              <a16:creationId xmlns:a16="http://schemas.microsoft.com/office/drawing/2014/main" id="{BA934D64-2DD9-43F2-963F-2922CA0D872E}"/>
            </a:ext>
          </a:extLst>
        </xdr:cNvPr>
        <xdr:cNvSpPr/>
      </xdr:nvSpPr>
      <xdr:spPr>
        <a:xfrm>
          <a:off x="8699500" y="6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125961</xdr:rowOff>
    </xdr:from>
    <xdr:to>
      <xdr:col>50</xdr:col>
      <xdr:colOff>114300</xdr:colOff>
      <xdr:row>39</xdr:row>
      <xdr:rowOff>77270</xdr:rowOff>
    </xdr:to>
    <xdr:cxnSp macro="">
      <xdr:nvCxnSpPr>
        <xdr:cNvPr id="133" name="直線コネクタ 132">
          <a:extLst>
            <a:ext uri="{FF2B5EF4-FFF2-40B4-BE49-F238E27FC236}">
              <a16:creationId xmlns:a16="http://schemas.microsoft.com/office/drawing/2014/main" id="{2933D11D-1DF8-4034-AC71-8EEC7E586B2E}"/>
            </a:ext>
          </a:extLst>
        </xdr:cNvPr>
        <xdr:cNvCxnSpPr/>
      </xdr:nvCxnSpPr>
      <xdr:spPr>
        <a:xfrm>
          <a:off x="8750300" y="6641061"/>
          <a:ext cx="8890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85412</xdr:rowOff>
    </xdr:from>
    <xdr:to>
      <xdr:col>41</xdr:col>
      <xdr:colOff>101600</xdr:colOff>
      <xdr:row>39</xdr:row>
      <xdr:rowOff>15562</xdr:rowOff>
    </xdr:to>
    <xdr:sp macro="" textlink="">
      <xdr:nvSpPr>
        <xdr:cNvPr id="134" name="楕円 133">
          <a:extLst>
            <a:ext uri="{FF2B5EF4-FFF2-40B4-BE49-F238E27FC236}">
              <a16:creationId xmlns:a16="http://schemas.microsoft.com/office/drawing/2014/main" id="{3CBCCE80-D035-4F78-BF67-6B3FA7E933CC}"/>
            </a:ext>
          </a:extLst>
        </xdr:cNvPr>
        <xdr:cNvSpPr/>
      </xdr:nvSpPr>
      <xdr:spPr>
        <a:xfrm>
          <a:off x="7810500" y="66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125961</xdr:rowOff>
    </xdr:from>
    <xdr:to>
      <xdr:col>45</xdr:col>
      <xdr:colOff>177800</xdr:colOff>
      <xdr:row>38</xdr:row>
      <xdr:rowOff>136212</xdr:rowOff>
    </xdr:to>
    <xdr:cxnSp macro="">
      <xdr:nvCxnSpPr>
        <xdr:cNvPr id="135" name="直線コネクタ 134">
          <a:extLst>
            <a:ext uri="{FF2B5EF4-FFF2-40B4-BE49-F238E27FC236}">
              <a16:creationId xmlns:a16="http://schemas.microsoft.com/office/drawing/2014/main" id="{D0D37BC6-4082-464B-BF3C-E5E442656615}"/>
            </a:ext>
          </a:extLst>
        </xdr:cNvPr>
        <xdr:cNvCxnSpPr/>
      </xdr:nvCxnSpPr>
      <xdr:spPr>
        <a:xfrm flipV="1">
          <a:off x="7861300" y="6641061"/>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95132</xdr:rowOff>
    </xdr:from>
    <xdr:to>
      <xdr:col>36</xdr:col>
      <xdr:colOff>165100</xdr:colOff>
      <xdr:row>39</xdr:row>
      <xdr:rowOff>25282</xdr:rowOff>
    </xdr:to>
    <xdr:sp macro="" textlink="">
      <xdr:nvSpPr>
        <xdr:cNvPr id="136" name="楕円 135">
          <a:extLst>
            <a:ext uri="{FF2B5EF4-FFF2-40B4-BE49-F238E27FC236}">
              <a16:creationId xmlns:a16="http://schemas.microsoft.com/office/drawing/2014/main" id="{F5153F91-0586-4EE2-B23E-24F1B929099D}"/>
            </a:ext>
          </a:extLst>
        </xdr:cNvPr>
        <xdr:cNvSpPr/>
      </xdr:nvSpPr>
      <xdr:spPr>
        <a:xfrm>
          <a:off x="6921500" y="66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136212</xdr:rowOff>
    </xdr:from>
    <xdr:to>
      <xdr:col>41</xdr:col>
      <xdr:colOff>50800</xdr:colOff>
      <xdr:row>38</xdr:row>
      <xdr:rowOff>145932</xdr:rowOff>
    </xdr:to>
    <xdr:cxnSp macro="">
      <xdr:nvCxnSpPr>
        <xdr:cNvPr id="137" name="直線コネクタ 136">
          <a:extLst>
            <a:ext uri="{FF2B5EF4-FFF2-40B4-BE49-F238E27FC236}">
              <a16:creationId xmlns:a16="http://schemas.microsoft.com/office/drawing/2014/main" id="{B1162BCA-12B7-4D05-BBF9-E4FB42A337EA}"/>
            </a:ext>
          </a:extLst>
        </xdr:cNvPr>
        <xdr:cNvCxnSpPr/>
      </xdr:nvCxnSpPr>
      <xdr:spPr>
        <a:xfrm flipV="1">
          <a:off x="6972300" y="665131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4E552098-53F7-4199-B23F-1E7337F7C6BE}"/>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AE8E5E54-A81C-404E-AEC7-1EBD8BF6F563}"/>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65870D98-C8ED-4660-B204-2576652C76EE}"/>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FA791CBE-B1D1-4AD4-A3E9-1206D29B8F1F}"/>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144597</xdr:rowOff>
    </xdr:from>
    <xdr:ext cx="534377" cy="259045"/>
    <xdr:sp macro="" textlink="">
      <xdr:nvSpPr>
        <xdr:cNvPr id="142" name="n_1mainValue【道路】&#10;一人当たり延長">
          <a:extLst>
            <a:ext uri="{FF2B5EF4-FFF2-40B4-BE49-F238E27FC236}">
              <a16:creationId xmlns:a16="http://schemas.microsoft.com/office/drawing/2014/main" id="{D6A9648A-5EBF-4ECC-A08F-51C6F1E90D83}"/>
            </a:ext>
          </a:extLst>
        </xdr:cNvPr>
        <xdr:cNvSpPr txBox="1"/>
      </xdr:nvSpPr>
      <xdr:spPr>
        <a:xfrm>
          <a:off x="9359411" y="64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21839</xdr:rowOff>
    </xdr:from>
    <xdr:ext cx="534377" cy="259045"/>
    <xdr:sp macro="" textlink="">
      <xdr:nvSpPr>
        <xdr:cNvPr id="143" name="n_2mainValue【道路】&#10;一人当たり延長">
          <a:extLst>
            <a:ext uri="{FF2B5EF4-FFF2-40B4-BE49-F238E27FC236}">
              <a16:creationId xmlns:a16="http://schemas.microsoft.com/office/drawing/2014/main" id="{55385C60-2CBE-4BE6-B0D4-F49BFAC36917}"/>
            </a:ext>
          </a:extLst>
        </xdr:cNvPr>
        <xdr:cNvSpPr txBox="1"/>
      </xdr:nvSpPr>
      <xdr:spPr>
        <a:xfrm>
          <a:off x="8483111" y="63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32089</xdr:rowOff>
    </xdr:from>
    <xdr:ext cx="534377" cy="259045"/>
    <xdr:sp macro="" textlink="">
      <xdr:nvSpPr>
        <xdr:cNvPr id="144" name="n_3mainValue【道路】&#10;一人当たり延長">
          <a:extLst>
            <a:ext uri="{FF2B5EF4-FFF2-40B4-BE49-F238E27FC236}">
              <a16:creationId xmlns:a16="http://schemas.microsoft.com/office/drawing/2014/main" id="{4D8F4D5F-33CF-4D51-BBD9-9F13952D3202}"/>
            </a:ext>
          </a:extLst>
        </xdr:cNvPr>
        <xdr:cNvSpPr txBox="1"/>
      </xdr:nvSpPr>
      <xdr:spPr>
        <a:xfrm>
          <a:off x="7594111" y="63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41809</xdr:rowOff>
    </xdr:from>
    <xdr:ext cx="534377" cy="259045"/>
    <xdr:sp macro="" textlink="">
      <xdr:nvSpPr>
        <xdr:cNvPr id="145" name="n_4mainValue【道路】&#10;一人当たり延長">
          <a:extLst>
            <a:ext uri="{FF2B5EF4-FFF2-40B4-BE49-F238E27FC236}">
              <a16:creationId xmlns:a16="http://schemas.microsoft.com/office/drawing/2014/main" id="{4078ED0C-B682-45D2-8D33-D9A42493F941}"/>
            </a:ext>
          </a:extLst>
        </xdr:cNvPr>
        <xdr:cNvSpPr txBox="1"/>
      </xdr:nvSpPr>
      <xdr:spPr>
        <a:xfrm>
          <a:off x="6705111" y="63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A11B0EE-172A-4113-A6D5-FADADC3297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3CAFC4A-02C0-4B09-9B11-CFDC15C03D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BDF5FFF-A237-4D5F-8812-8B7571881B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96FD93F-DA7B-4B22-B6FB-3A774C3340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6F4AC1B-E3A4-4D5B-9288-213B08D72A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E411F5E-8056-4AFE-937F-47CA30318A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4D84D8-EBEE-42DD-8FC0-D0CC5F0275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0ECE28A-3777-4EEF-819E-07C83FDEDC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D359CF9-4019-45E6-8D5C-C8D8C974A1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D6C02B8-814E-4E66-B59B-BB55EC35F3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FFCD1EA-65BD-40A6-910B-ADD7AFED8A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21D0FE7-B83A-466E-8565-AD5D492D60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EE7F09F-18E5-49F7-B2D2-58AB59D488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BC6D9E5-55F7-406D-B0F0-F4AC9A31E5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4DB5960-C301-491D-BC2F-4295F25B79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685B597-EFC9-416F-8BCA-87339C7B099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F823040-92B7-4E5D-B02A-0780CA8053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94CFBE7-E312-4F84-9083-107FE840772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7A35130-80E5-459E-9BD2-DC64F5E8CC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65C50DB-7851-4978-8477-BFA9EB6B75D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8CE5C06-8207-4F93-96C2-0D4B853A45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A583127-A42B-4E50-BD64-D38FD324B0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F1A3411-ADB0-49E4-9C25-B0AC8F2D980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786B45-8CC8-41B1-A35D-9D1AB42682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B786D86-3DD8-4AEC-9792-5228EBD546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329E7D7C-2B6E-42FF-A857-25C896695ABC}"/>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42383E4-8DF1-408E-8DF2-25295274234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AA156993-3A88-442F-815A-1E57F67A1A8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C5F9161-EA26-4430-BB90-69E1E92C8A89}"/>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7881B58D-12F6-4ECA-81C4-A1727F8F5281}"/>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4E32EA5-959E-45BD-ADFC-3E2B3C46DC39}"/>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F03325E3-3F41-404A-BF4D-6C594D1BB265}"/>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7262081-EF59-4010-9E6D-204C94FC8F3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745286FE-C3E2-4E8C-91F8-ADA0AF438DCD}"/>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C5E758D-E4B2-4A0B-BA92-9F7696C5C6A9}"/>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1E8D8BE3-6516-4C5A-9EA2-25AD7F741391}"/>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95C2DF-1F67-4B68-B29A-1E543250EB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EB1BAA7-7C77-4FA9-9DB3-DD2E2D4685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C0C1850-0482-45E4-B1FF-0485D5FD97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FD42339-7446-40D6-A206-6F2ED93FF3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FFF531-8166-4CB7-ADD9-67D3E61C1F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87" name="楕円 186">
          <a:extLst>
            <a:ext uri="{FF2B5EF4-FFF2-40B4-BE49-F238E27FC236}">
              <a16:creationId xmlns:a16="http://schemas.microsoft.com/office/drawing/2014/main" id="{2EB0C6BB-B9F3-4876-B5B2-E0ECE7D29FEB}"/>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4FA5EC5-126A-441D-99B2-588554DB28A4}"/>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94524</xdr:rowOff>
    </xdr:from>
    <xdr:to>
      <xdr:col>20</xdr:col>
      <xdr:colOff>38100</xdr:colOff>
      <xdr:row>63</xdr:row>
      <xdr:rowOff>24674</xdr:rowOff>
    </xdr:to>
    <xdr:sp macro="" textlink="">
      <xdr:nvSpPr>
        <xdr:cNvPr id="189" name="楕円 188">
          <a:extLst>
            <a:ext uri="{FF2B5EF4-FFF2-40B4-BE49-F238E27FC236}">
              <a16:creationId xmlns:a16="http://schemas.microsoft.com/office/drawing/2014/main" id="{BC7B3AF4-6621-4868-AEB0-4F50ED1EA7F5}"/>
            </a:ext>
          </a:extLst>
        </xdr:cNvPr>
        <xdr:cNvSpPr/>
      </xdr:nvSpPr>
      <xdr:spPr>
        <a:xfrm>
          <a:off x="3746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145324</xdr:rowOff>
    </xdr:from>
    <xdr:to>
      <xdr:col>24</xdr:col>
      <xdr:colOff>63500</xdr:colOff>
      <xdr:row>62</xdr:row>
      <xdr:rowOff>166551</xdr:rowOff>
    </xdr:to>
    <xdr:cxnSp macro="">
      <xdr:nvCxnSpPr>
        <xdr:cNvPr id="190" name="直線コネクタ 189">
          <a:extLst>
            <a:ext uri="{FF2B5EF4-FFF2-40B4-BE49-F238E27FC236}">
              <a16:creationId xmlns:a16="http://schemas.microsoft.com/office/drawing/2014/main" id="{3729E725-FE8C-4C84-8C4A-51DF64BF66F4}"/>
            </a:ext>
          </a:extLst>
        </xdr:cNvPr>
        <xdr:cNvCxnSpPr/>
      </xdr:nvCxnSpPr>
      <xdr:spPr>
        <a:xfrm>
          <a:off x="3797300" y="107752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71665</xdr:rowOff>
    </xdr:from>
    <xdr:to>
      <xdr:col>15</xdr:col>
      <xdr:colOff>101600</xdr:colOff>
      <xdr:row>63</xdr:row>
      <xdr:rowOff>1815</xdr:rowOff>
    </xdr:to>
    <xdr:sp macro="" textlink="">
      <xdr:nvSpPr>
        <xdr:cNvPr id="191" name="楕円 190">
          <a:extLst>
            <a:ext uri="{FF2B5EF4-FFF2-40B4-BE49-F238E27FC236}">
              <a16:creationId xmlns:a16="http://schemas.microsoft.com/office/drawing/2014/main" id="{6B72B195-A75C-4542-9BE3-CA03ABE0DA05}"/>
            </a:ext>
          </a:extLst>
        </xdr:cNvPr>
        <xdr:cNvSpPr/>
      </xdr:nvSpPr>
      <xdr:spPr>
        <a:xfrm>
          <a:off x="2857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122465</xdr:rowOff>
    </xdr:from>
    <xdr:to>
      <xdr:col>19</xdr:col>
      <xdr:colOff>177800</xdr:colOff>
      <xdr:row>62</xdr:row>
      <xdr:rowOff>145324</xdr:rowOff>
    </xdr:to>
    <xdr:cxnSp macro="">
      <xdr:nvCxnSpPr>
        <xdr:cNvPr id="192" name="直線コネクタ 191">
          <a:extLst>
            <a:ext uri="{FF2B5EF4-FFF2-40B4-BE49-F238E27FC236}">
              <a16:creationId xmlns:a16="http://schemas.microsoft.com/office/drawing/2014/main" id="{1D36F6A6-C09A-4658-A7B7-AB24BB533AAD}"/>
            </a:ext>
          </a:extLst>
        </xdr:cNvPr>
        <xdr:cNvCxnSpPr/>
      </xdr:nvCxnSpPr>
      <xdr:spPr>
        <a:xfrm>
          <a:off x="2908300" y="107523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93" name="楕円 192">
          <a:extLst>
            <a:ext uri="{FF2B5EF4-FFF2-40B4-BE49-F238E27FC236}">
              <a16:creationId xmlns:a16="http://schemas.microsoft.com/office/drawing/2014/main" id="{F6A47D2C-ED05-411B-97F3-04CA01EC2A3A}"/>
            </a:ext>
          </a:extLst>
        </xdr:cNvPr>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62</xdr:row>
      <xdr:rowOff>122465</xdr:rowOff>
    </xdr:to>
    <xdr:cxnSp macro="">
      <xdr:nvCxnSpPr>
        <xdr:cNvPr id="194" name="直線コネクタ 193">
          <a:extLst>
            <a:ext uri="{FF2B5EF4-FFF2-40B4-BE49-F238E27FC236}">
              <a16:creationId xmlns:a16="http://schemas.microsoft.com/office/drawing/2014/main" id="{98705F4D-98A3-4AA0-A67C-5D0480994410}"/>
            </a:ext>
          </a:extLst>
        </xdr:cNvPr>
        <xdr:cNvCxnSpPr/>
      </xdr:nvCxnSpPr>
      <xdr:spPr>
        <a:xfrm>
          <a:off x="2019300" y="10314759"/>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5" name="楕円 194">
          <a:extLst>
            <a:ext uri="{FF2B5EF4-FFF2-40B4-BE49-F238E27FC236}">
              <a16:creationId xmlns:a16="http://schemas.microsoft.com/office/drawing/2014/main" id="{E506030A-38CB-4BF3-9564-0C425548BC92}"/>
            </a:ext>
          </a:extLst>
        </xdr:cNvPr>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27759</xdr:rowOff>
    </xdr:to>
    <xdr:cxnSp macro="">
      <xdr:nvCxnSpPr>
        <xdr:cNvPr id="196" name="直線コネクタ 195">
          <a:extLst>
            <a:ext uri="{FF2B5EF4-FFF2-40B4-BE49-F238E27FC236}">
              <a16:creationId xmlns:a16="http://schemas.microsoft.com/office/drawing/2014/main" id="{3303A93A-052D-4531-8BD7-86D4377CC252}"/>
            </a:ext>
          </a:extLst>
        </xdr:cNvPr>
        <xdr:cNvCxnSpPr/>
      </xdr:nvCxnSpPr>
      <xdr:spPr>
        <a:xfrm>
          <a:off x="1130300" y="102918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BD74419-F945-47E1-8B9E-4E8E6C4870B3}"/>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2D2F5A0-379D-4231-899B-7ABFCEB8BC24}"/>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FCB88E0-5D8E-4200-8311-6F9D8C93A5F8}"/>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F4B2AB6-B8B1-4B61-9C6B-8426DC95E96E}"/>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7A66814-1C30-41E4-827E-9A7BE466E329}"/>
            </a:ext>
          </a:extLst>
        </xdr:cNvPr>
        <xdr:cNvSpPr txBox="1"/>
      </xdr:nvSpPr>
      <xdr:spPr>
        <a:xfrm>
          <a:off x="3582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648656C-94FB-4F12-9C6A-5E0D36C31ECF}"/>
            </a:ext>
          </a:extLst>
        </xdr:cNvPr>
        <xdr:cNvSpPr txBox="1"/>
      </xdr:nvSpPr>
      <xdr:spPr>
        <a:xfrm>
          <a:off x="2705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95086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AAEEB60-E877-4291-9378-ECFEE59FE110}"/>
            </a:ext>
          </a:extLst>
        </xdr:cNvPr>
        <xdr:cNvSpPr txBox="1"/>
      </xdr:nvSpPr>
      <xdr:spPr>
        <a:xfrm>
          <a:off x="1816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16B70F9-845F-4670-A2D9-FAD94641FB53}"/>
            </a:ext>
          </a:extLst>
        </xdr:cNvPr>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3251090-B493-4125-8EDF-971986E8A1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F90DFE0-32F3-4008-BB44-8A628594A4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C769FF-7B9E-403C-9C1C-361CEFBDA3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0512FDD-55DC-48B8-808F-E5DCCDA357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D779A22-5534-4DBD-BE9C-FB2658C2A2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BC982B9-A020-4B3A-85BA-C3EAA04B80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4F5BB63-6FF6-423C-8496-504C18C745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C773A8D-6A63-48CC-BB9D-73BBE86D1E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92ED17D-E65E-4BDF-A52D-2827A72EF0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C12CF80-66F4-4AB8-AF16-0B74C3C2FF6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22C86DE-A2EB-4541-A720-00FB8C6C9D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33FCF9E-DC16-4E96-A72C-47274E77A5C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05B7159-0A6B-4CAE-87AD-428569285A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849C32FC-B4E3-4C08-A637-857644F2977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4D67BDE-0FE5-4DC8-B5D2-4730134EA71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8BFDF43-449C-4B98-B313-4B755AE899E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AFE716F-63BC-47DC-8299-1C183CAE6E8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6EB8005A-A1CF-44C6-AD7F-1829144EEAA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5A13E1C-8025-49F9-AE7C-D3C5562A2B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18B9BB9-8799-4F9F-9670-4F535BDB82C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42D5211-C2C3-4944-AEA8-F4BFE91A05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D9BFD3A0-4B66-4559-977E-E0676DF0D1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F518799-DE79-49F6-AC11-76FF144777C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1FD3B946-A33F-4051-8576-49AF3B8AC26C}"/>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17A0B1C-9463-4B67-9728-A8379B7B0BBC}"/>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B155B856-509D-4AD5-82CC-1E4F5A4CC2F4}"/>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FF4454F9-2754-4DB4-845A-9EEB8A50BBF1}"/>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616CA86A-59D8-4638-9263-8219C850D4B5}"/>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A1739012-9748-428B-946F-A3F8BEBB37DD}"/>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A9A146E-C922-458E-BDDA-6F20C9837C33}"/>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DA9DEF4F-B033-45FC-B313-F26F595CB2C9}"/>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7E778B31-9896-46F0-BFC7-E40B1A18ED09}"/>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5D21FF12-D50E-4E70-983E-35A925B4A642}"/>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8604308-1BCF-4A5E-864D-B6AA08F90445}"/>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3F5EB1B-3EF0-4CE2-B44A-00282F43E0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FB84133-0972-4424-9D3B-FDFC1B8BBE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406621-A69F-4CD0-A2DD-634BAAEB9D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3EF088F-EA89-410B-8945-3DE285ACC1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F9476A0-2B54-4C36-91F6-195A7CC66B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43605</xdr:rowOff>
    </xdr:from>
    <xdr:to>
      <xdr:col>55</xdr:col>
      <xdr:colOff>50800</xdr:colOff>
      <xdr:row>61</xdr:row>
      <xdr:rowOff>145205</xdr:rowOff>
    </xdr:to>
    <xdr:sp macro="" textlink="">
      <xdr:nvSpPr>
        <xdr:cNvPr id="244" name="楕円 243">
          <a:extLst>
            <a:ext uri="{FF2B5EF4-FFF2-40B4-BE49-F238E27FC236}">
              <a16:creationId xmlns:a16="http://schemas.microsoft.com/office/drawing/2014/main" id="{F9335DFD-6776-4F58-9CFC-52B271DE1272}"/>
            </a:ext>
          </a:extLst>
        </xdr:cNvPr>
        <xdr:cNvSpPr/>
      </xdr:nvSpPr>
      <xdr:spPr>
        <a:xfrm>
          <a:off x="10426700" y="105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66482</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CD2D5A84-D7CF-4A91-B335-08D4ADE2D93A}"/>
            </a:ext>
          </a:extLst>
        </xdr:cNvPr>
        <xdr:cNvSpPr txBox="1"/>
      </xdr:nvSpPr>
      <xdr:spPr>
        <a:xfrm>
          <a:off x="10515600" y="103534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52649</xdr:rowOff>
    </xdr:from>
    <xdr:to>
      <xdr:col>50</xdr:col>
      <xdr:colOff>165100</xdr:colOff>
      <xdr:row>61</xdr:row>
      <xdr:rowOff>154249</xdr:rowOff>
    </xdr:to>
    <xdr:sp macro="" textlink="">
      <xdr:nvSpPr>
        <xdr:cNvPr id="246" name="楕円 245">
          <a:extLst>
            <a:ext uri="{FF2B5EF4-FFF2-40B4-BE49-F238E27FC236}">
              <a16:creationId xmlns:a16="http://schemas.microsoft.com/office/drawing/2014/main" id="{107C1878-DB53-44A8-A7A1-A6ADEFD9E866}"/>
            </a:ext>
          </a:extLst>
        </xdr:cNvPr>
        <xdr:cNvSpPr/>
      </xdr:nvSpPr>
      <xdr:spPr>
        <a:xfrm>
          <a:off x="9588500" y="10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94405</xdr:rowOff>
    </xdr:from>
    <xdr:to>
      <xdr:col>55</xdr:col>
      <xdr:colOff>0</xdr:colOff>
      <xdr:row>61</xdr:row>
      <xdr:rowOff>103449</xdr:rowOff>
    </xdr:to>
    <xdr:cxnSp macro="">
      <xdr:nvCxnSpPr>
        <xdr:cNvPr id="247" name="直線コネクタ 246">
          <a:extLst>
            <a:ext uri="{FF2B5EF4-FFF2-40B4-BE49-F238E27FC236}">
              <a16:creationId xmlns:a16="http://schemas.microsoft.com/office/drawing/2014/main" id="{B4754507-5335-4F34-8EDA-5C3124D12D81}"/>
            </a:ext>
          </a:extLst>
        </xdr:cNvPr>
        <xdr:cNvCxnSpPr/>
      </xdr:nvCxnSpPr>
      <xdr:spPr>
        <a:xfrm flipV="1">
          <a:off x="9639300" y="10552855"/>
          <a:ext cx="8382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59475</xdr:rowOff>
    </xdr:from>
    <xdr:to>
      <xdr:col>46</xdr:col>
      <xdr:colOff>38100</xdr:colOff>
      <xdr:row>61</xdr:row>
      <xdr:rowOff>161075</xdr:rowOff>
    </xdr:to>
    <xdr:sp macro="" textlink="">
      <xdr:nvSpPr>
        <xdr:cNvPr id="248" name="楕円 247">
          <a:extLst>
            <a:ext uri="{FF2B5EF4-FFF2-40B4-BE49-F238E27FC236}">
              <a16:creationId xmlns:a16="http://schemas.microsoft.com/office/drawing/2014/main" id="{9FD6A794-C456-45DE-AB5D-E32FEAD4F346}"/>
            </a:ext>
          </a:extLst>
        </xdr:cNvPr>
        <xdr:cNvSpPr/>
      </xdr:nvSpPr>
      <xdr:spPr>
        <a:xfrm>
          <a:off x="8699500" y="10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103449</xdr:rowOff>
    </xdr:from>
    <xdr:to>
      <xdr:col>50</xdr:col>
      <xdr:colOff>114300</xdr:colOff>
      <xdr:row>61</xdr:row>
      <xdr:rowOff>110275</xdr:rowOff>
    </xdr:to>
    <xdr:cxnSp macro="">
      <xdr:nvCxnSpPr>
        <xdr:cNvPr id="249" name="直線コネクタ 248">
          <a:extLst>
            <a:ext uri="{FF2B5EF4-FFF2-40B4-BE49-F238E27FC236}">
              <a16:creationId xmlns:a16="http://schemas.microsoft.com/office/drawing/2014/main" id="{4823BCA7-C11B-4D56-9364-2D24552DDEF8}"/>
            </a:ext>
          </a:extLst>
        </xdr:cNvPr>
        <xdr:cNvCxnSpPr/>
      </xdr:nvCxnSpPr>
      <xdr:spPr>
        <a:xfrm flipV="1">
          <a:off x="8750300" y="10561899"/>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39347</xdr:rowOff>
    </xdr:from>
    <xdr:to>
      <xdr:col>41</xdr:col>
      <xdr:colOff>101600</xdr:colOff>
      <xdr:row>63</xdr:row>
      <xdr:rowOff>140947</xdr:rowOff>
    </xdr:to>
    <xdr:sp macro="" textlink="">
      <xdr:nvSpPr>
        <xdr:cNvPr id="250" name="楕円 249">
          <a:extLst>
            <a:ext uri="{FF2B5EF4-FFF2-40B4-BE49-F238E27FC236}">
              <a16:creationId xmlns:a16="http://schemas.microsoft.com/office/drawing/2014/main" id="{644252D2-AFE3-4B2E-9C0D-7C23BAE8ED07}"/>
            </a:ext>
          </a:extLst>
        </xdr:cNvPr>
        <xdr:cNvSpPr/>
      </xdr:nvSpPr>
      <xdr:spPr>
        <a:xfrm>
          <a:off x="7810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110275</xdr:rowOff>
    </xdr:from>
    <xdr:to>
      <xdr:col>45</xdr:col>
      <xdr:colOff>177800</xdr:colOff>
      <xdr:row>63</xdr:row>
      <xdr:rowOff>90147</xdr:rowOff>
    </xdr:to>
    <xdr:cxnSp macro="">
      <xdr:nvCxnSpPr>
        <xdr:cNvPr id="251" name="直線コネクタ 250">
          <a:extLst>
            <a:ext uri="{FF2B5EF4-FFF2-40B4-BE49-F238E27FC236}">
              <a16:creationId xmlns:a16="http://schemas.microsoft.com/office/drawing/2014/main" id="{1E7895E4-142D-4F8A-9CD3-1266F644F001}"/>
            </a:ext>
          </a:extLst>
        </xdr:cNvPr>
        <xdr:cNvCxnSpPr/>
      </xdr:nvCxnSpPr>
      <xdr:spPr>
        <a:xfrm flipV="1">
          <a:off x="7861300" y="10568725"/>
          <a:ext cx="889000" cy="3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42340</xdr:rowOff>
    </xdr:from>
    <xdr:to>
      <xdr:col>36</xdr:col>
      <xdr:colOff>165100</xdr:colOff>
      <xdr:row>63</xdr:row>
      <xdr:rowOff>143940</xdr:rowOff>
    </xdr:to>
    <xdr:sp macro="" textlink="">
      <xdr:nvSpPr>
        <xdr:cNvPr id="252" name="楕円 251">
          <a:extLst>
            <a:ext uri="{FF2B5EF4-FFF2-40B4-BE49-F238E27FC236}">
              <a16:creationId xmlns:a16="http://schemas.microsoft.com/office/drawing/2014/main" id="{708FFDC9-134F-43F4-B216-7B0D4BAC2EA6}"/>
            </a:ext>
          </a:extLst>
        </xdr:cNvPr>
        <xdr:cNvSpPr/>
      </xdr:nvSpPr>
      <xdr:spPr>
        <a:xfrm>
          <a:off x="6921500" y="108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90147</xdr:rowOff>
    </xdr:from>
    <xdr:to>
      <xdr:col>41</xdr:col>
      <xdr:colOff>50800</xdr:colOff>
      <xdr:row>63</xdr:row>
      <xdr:rowOff>93140</xdr:rowOff>
    </xdr:to>
    <xdr:cxnSp macro="">
      <xdr:nvCxnSpPr>
        <xdr:cNvPr id="253" name="直線コネクタ 252">
          <a:extLst>
            <a:ext uri="{FF2B5EF4-FFF2-40B4-BE49-F238E27FC236}">
              <a16:creationId xmlns:a16="http://schemas.microsoft.com/office/drawing/2014/main" id="{BD27D482-1A80-41C6-B9E1-C5650EE8AB1E}"/>
            </a:ext>
          </a:extLst>
        </xdr:cNvPr>
        <xdr:cNvCxnSpPr/>
      </xdr:nvCxnSpPr>
      <xdr:spPr>
        <a:xfrm flipV="1">
          <a:off x="6972300" y="1089149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7F80C15-CA84-46A0-AE91-12586FF3E5ED}"/>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A4E174E-9115-453A-A7FF-FC45051E00C5}"/>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2A59D2BB-4F98-4ECB-A45A-819FB22F108A}"/>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377BFB8-B5D8-4128-936B-1C09A718003A}"/>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170776</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D3FAB96A-41D1-45AA-A357-B79A7D9E20AC}"/>
            </a:ext>
          </a:extLst>
        </xdr:cNvPr>
        <xdr:cNvSpPr txBox="1"/>
      </xdr:nvSpPr>
      <xdr:spPr>
        <a:xfrm>
          <a:off x="9281505" y="10286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6152</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7F16B4AB-8DF2-469F-AAC0-82983D898D8B}"/>
            </a:ext>
          </a:extLst>
        </xdr:cNvPr>
        <xdr:cNvSpPr txBox="1"/>
      </xdr:nvSpPr>
      <xdr:spPr>
        <a:xfrm>
          <a:off x="8405205" y="10293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132074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7FF8270-EE70-4C89-9748-995F5D5D25DE}"/>
            </a:ext>
          </a:extLst>
        </xdr:cNvPr>
        <xdr:cNvSpPr txBox="1"/>
      </xdr:nvSpPr>
      <xdr:spPr>
        <a:xfrm>
          <a:off x="75617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135067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74F9D2A-9D8A-483B-AB7F-7145909775D1}"/>
            </a:ext>
          </a:extLst>
        </xdr:cNvPr>
        <xdr:cNvSpPr txBox="1"/>
      </xdr:nvSpPr>
      <xdr:spPr>
        <a:xfrm>
          <a:off x="6672795" y="109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8DB32AB-1171-4851-AC48-27D07A04DD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88254DE-9737-45D1-B637-EFB559C954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45F8B52-C94D-4826-9A2E-0F42498E50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B9E74FD-D5D3-477C-B384-06D41B4F0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273BF1E-8CFC-41DE-9DE0-75CBEADB6E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760AAAF-3F22-4274-8DFC-46B365BB32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98DA683-4D06-4A3A-82DC-E6C2450F1B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98A8E51-73F9-4FD1-B775-1664325FC4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6707649-5D2E-4452-AF5A-CB38699DF6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9E499C5-47BF-4E90-AF86-2F5A5CAE9F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702B3D1-E76E-4BFE-B040-7C884201C9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974FA5F-71B4-4D82-ADB7-118AA242A0E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4168219-4076-445E-9F83-A864A906B6D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3704F174-D8C1-4765-9D30-A6DDB278F70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BDF1EC9-BE2C-4D94-9482-7B71402315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A297FD1-0337-462F-A0F2-2361821D5C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D17B61F-B6AC-434C-9792-D6F3FDF28F0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A687CE6-89B7-4E14-B148-F6BCF9319C1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F2BD44D-86A8-448C-8FEC-259DDC06179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BED5417-DB06-4668-A75E-B5852CDC01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1AE006C-6E8B-448F-B29E-1086AAB7FDE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0060946-96AE-45AA-869E-9DD0A1B1F2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BF35754-EF79-4DF8-BD87-A6727E8B92C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FD04AF1-E4A4-43DA-A644-4FA01B00E4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7F782A0-EAAF-4F07-8F42-5244B9EE4C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2D9B33B-2AAA-447B-9176-AF227EFBDBB5}"/>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E1F2A3A-FDFB-49AF-9457-90CFDC59A5E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57D3EC9-305D-45BF-8AD1-BBC45F42526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9AE2FC88-5AF1-436B-B45F-78F1996F63ED}"/>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5A47A3EC-7A43-4D0E-BA7D-7052A6CB883B}"/>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13595B1-134B-4379-BBB3-D4AEFEA7757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7ED1C17A-CD90-44B6-9708-52341D0B9644}"/>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7EBB3234-D4B7-4997-990B-B48D9B93BFC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DA5CF97E-3DA2-4338-A724-16AECB858FFD}"/>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8653DE71-3BDE-484E-9CF9-E8AF1226648C}"/>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464A060-9CB8-41DE-8AE6-F5CD088FFF39}"/>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E56300D-70DC-4DC4-ADCE-9E4D3B8EA6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8F6C404-FC2F-4C1A-B3E7-AC8B8AD8EB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1A1AE97-FC1E-4FFB-92A7-A816A980B4E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ED5D51-C35E-423F-8196-A241888ECF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77C41A-B21C-458E-A71E-D96CC39D70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166914</xdr:rowOff>
    </xdr:from>
    <xdr:to>
      <xdr:col>24</xdr:col>
      <xdr:colOff>114300</xdr:colOff>
      <xdr:row>84</xdr:row>
      <xdr:rowOff>97064</xdr:rowOff>
    </xdr:to>
    <xdr:sp macro="" textlink="">
      <xdr:nvSpPr>
        <xdr:cNvPr id="303" name="楕円 302">
          <a:extLst>
            <a:ext uri="{FF2B5EF4-FFF2-40B4-BE49-F238E27FC236}">
              <a16:creationId xmlns:a16="http://schemas.microsoft.com/office/drawing/2014/main" id="{1951BFF8-4277-42D2-8B75-BFDBDBA6E79E}"/>
            </a:ext>
          </a:extLst>
        </xdr:cNvPr>
        <xdr:cNvSpPr/>
      </xdr:nvSpPr>
      <xdr:spPr>
        <a:xfrm>
          <a:off x="4584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145341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13F17EC-4443-4391-B87F-8E851B01BB0C}"/>
            </a:ext>
          </a:extLst>
        </xdr:cNvPr>
        <xdr:cNvSpPr txBox="1"/>
      </xdr:nvSpPr>
      <xdr:spPr>
        <a:xfrm>
          <a:off x="4673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5" name="楕円 304">
          <a:extLst>
            <a:ext uri="{FF2B5EF4-FFF2-40B4-BE49-F238E27FC236}">
              <a16:creationId xmlns:a16="http://schemas.microsoft.com/office/drawing/2014/main" id="{A3BDC143-33CD-464E-9DF9-3EDC44473467}"/>
            </a:ext>
          </a:extLst>
        </xdr:cNvPr>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46264</xdr:rowOff>
    </xdr:to>
    <xdr:cxnSp macro="">
      <xdr:nvCxnSpPr>
        <xdr:cNvPr id="306" name="直線コネクタ 305">
          <a:extLst>
            <a:ext uri="{FF2B5EF4-FFF2-40B4-BE49-F238E27FC236}">
              <a16:creationId xmlns:a16="http://schemas.microsoft.com/office/drawing/2014/main" id="{B8F4878D-B0E8-41F2-AA69-33C52010BD63}"/>
            </a:ext>
          </a:extLst>
        </xdr:cNvPr>
        <xdr:cNvCxnSpPr/>
      </xdr:nvCxnSpPr>
      <xdr:spPr>
        <a:xfrm>
          <a:off x="3797300" y="144170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xdr:rowOff>
    </xdr:from>
    <xdr:to>
      <xdr:col>15</xdr:col>
      <xdr:colOff>101600</xdr:colOff>
      <xdr:row>84</xdr:row>
      <xdr:rowOff>116658</xdr:rowOff>
    </xdr:to>
    <xdr:sp macro="" textlink="">
      <xdr:nvSpPr>
        <xdr:cNvPr id="307" name="楕円 306">
          <a:extLst>
            <a:ext uri="{FF2B5EF4-FFF2-40B4-BE49-F238E27FC236}">
              <a16:creationId xmlns:a16="http://schemas.microsoft.com/office/drawing/2014/main" id="{FB92324C-2268-4CB2-89A8-FA22E9FD9F1B}"/>
            </a:ext>
          </a:extLst>
        </xdr:cNvPr>
        <xdr:cNvSpPr/>
      </xdr:nvSpPr>
      <xdr:spPr>
        <a:xfrm>
          <a:off x="2857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65858</xdr:rowOff>
    </xdr:to>
    <xdr:cxnSp macro="">
      <xdr:nvCxnSpPr>
        <xdr:cNvPr id="308" name="直線コネクタ 307">
          <a:extLst>
            <a:ext uri="{FF2B5EF4-FFF2-40B4-BE49-F238E27FC236}">
              <a16:creationId xmlns:a16="http://schemas.microsoft.com/office/drawing/2014/main" id="{5E851FC6-C5E3-47C3-9962-BA2D9AF49346}"/>
            </a:ext>
          </a:extLst>
        </xdr:cNvPr>
        <xdr:cNvCxnSpPr/>
      </xdr:nvCxnSpPr>
      <xdr:spPr>
        <a:xfrm flipV="1">
          <a:off x="2908300" y="144170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157118</xdr:rowOff>
    </xdr:from>
    <xdr:to>
      <xdr:col>10</xdr:col>
      <xdr:colOff>165100</xdr:colOff>
      <xdr:row>84</xdr:row>
      <xdr:rowOff>87268</xdr:rowOff>
    </xdr:to>
    <xdr:sp macro="" textlink="">
      <xdr:nvSpPr>
        <xdr:cNvPr id="309" name="楕円 308">
          <a:extLst>
            <a:ext uri="{FF2B5EF4-FFF2-40B4-BE49-F238E27FC236}">
              <a16:creationId xmlns:a16="http://schemas.microsoft.com/office/drawing/2014/main" id="{35ABF87C-95B5-49B1-A611-00DB4FD0AD00}"/>
            </a:ext>
          </a:extLst>
        </xdr:cNvPr>
        <xdr:cNvSpPr/>
      </xdr:nvSpPr>
      <xdr:spPr>
        <a:xfrm>
          <a:off x="1968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36468</xdr:rowOff>
    </xdr:from>
    <xdr:to>
      <xdr:col>15</xdr:col>
      <xdr:colOff>50800</xdr:colOff>
      <xdr:row>84</xdr:row>
      <xdr:rowOff>65858</xdr:rowOff>
    </xdr:to>
    <xdr:cxnSp macro="">
      <xdr:nvCxnSpPr>
        <xdr:cNvPr id="310" name="直線コネクタ 309">
          <a:extLst>
            <a:ext uri="{FF2B5EF4-FFF2-40B4-BE49-F238E27FC236}">
              <a16:creationId xmlns:a16="http://schemas.microsoft.com/office/drawing/2014/main" id="{2899EE79-FA9C-4B07-BC72-2D8606E6301A}"/>
            </a:ext>
          </a:extLst>
        </xdr:cNvPr>
        <xdr:cNvCxnSpPr/>
      </xdr:nvCxnSpPr>
      <xdr:spPr>
        <a:xfrm>
          <a:off x="2019300" y="144382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1" name="楕円 310">
          <a:extLst>
            <a:ext uri="{FF2B5EF4-FFF2-40B4-BE49-F238E27FC236}">
              <a16:creationId xmlns:a16="http://schemas.microsoft.com/office/drawing/2014/main" id="{FDF92416-B0FA-49BC-A318-F519D28C25D2}"/>
            </a:ext>
          </a:extLst>
        </xdr:cNvPr>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36468</xdr:rowOff>
    </xdr:to>
    <xdr:cxnSp macro="">
      <xdr:nvCxnSpPr>
        <xdr:cNvPr id="312" name="直線コネクタ 311">
          <a:extLst>
            <a:ext uri="{FF2B5EF4-FFF2-40B4-BE49-F238E27FC236}">
              <a16:creationId xmlns:a16="http://schemas.microsoft.com/office/drawing/2014/main" id="{82377AB8-6F82-47AC-AD35-88F629FB634D}"/>
            </a:ext>
          </a:extLst>
        </xdr:cNvPr>
        <xdr:cNvCxnSpPr/>
      </xdr:nvCxnSpPr>
      <xdr:spPr>
        <a:xfrm>
          <a:off x="1130300" y="144105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11AE6004-A278-4363-955C-CD71C080E80F}"/>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89908A97-6F70-4E64-B75E-E47616410F96}"/>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2871CED0-C6E1-43A5-9283-47C348315A5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EA5DA5E2-C419-47F0-9F9E-BB1608BBA3A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7" name="n_1mainValue【公営住宅】&#10;有形固定資産減価償却率">
          <a:extLst>
            <a:ext uri="{FF2B5EF4-FFF2-40B4-BE49-F238E27FC236}">
              <a16:creationId xmlns:a16="http://schemas.microsoft.com/office/drawing/2014/main" id="{83F7EB52-B336-4371-A58B-0145C6EF39C4}"/>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107785</xdr:rowOff>
    </xdr:from>
    <xdr:ext cx="405111" cy="259045"/>
    <xdr:sp macro="" textlink="">
      <xdr:nvSpPr>
        <xdr:cNvPr id="318" name="n_2mainValue【公営住宅】&#10;有形固定資産減価償却率">
          <a:extLst>
            <a:ext uri="{FF2B5EF4-FFF2-40B4-BE49-F238E27FC236}">
              <a16:creationId xmlns:a16="http://schemas.microsoft.com/office/drawing/2014/main" id="{593145AD-3C4E-4BCE-BC6B-C38D18BE7034}"/>
            </a:ext>
          </a:extLst>
        </xdr:cNvPr>
        <xdr:cNvSpPr txBox="1"/>
      </xdr:nvSpPr>
      <xdr:spPr>
        <a:xfrm>
          <a:off x="2705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78395</xdr:rowOff>
    </xdr:from>
    <xdr:ext cx="405111" cy="259045"/>
    <xdr:sp macro="" textlink="">
      <xdr:nvSpPr>
        <xdr:cNvPr id="319" name="n_3mainValue【公営住宅】&#10;有形固定資産減価償却率">
          <a:extLst>
            <a:ext uri="{FF2B5EF4-FFF2-40B4-BE49-F238E27FC236}">
              <a16:creationId xmlns:a16="http://schemas.microsoft.com/office/drawing/2014/main" id="{CD00E237-8D8B-4455-B1F7-17BD7ECBEFF2}"/>
            </a:ext>
          </a:extLst>
        </xdr:cNvPr>
        <xdr:cNvSpPr txBox="1"/>
      </xdr:nvSpPr>
      <xdr:spPr>
        <a:xfrm>
          <a:off x="1816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0" name="n_4mainValue【公営住宅】&#10;有形固定資産減価償却率">
          <a:extLst>
            <a:ext uri="{FF2B5EF4-FFF2-40B4-BE49-F238E27FC236}">
              <a16:creationId xmlns:a16="http://schemas.microsoft.com/office/drawing/2014/main" id="{B308C472-682C-44CA-AA12-1A58EE95513C}"/>
            </a:ext>
          </a:extLst>
        </xdr:cNvPr>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09CD2E9-A2BA-4B2E-B988-180118FC68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20A3DDB-D8F3-4026-8CC9-DA57717F84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9940BBF-CE01-4604-96D8-81B3F8E42E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6AD3E89-F7EF-4CF2-83D9-18676E41E4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785DB00-34B6-4FEF-8B36-33E7408F71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C1F8D94-4AC1-4B50-BD9E-29945AEAC5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13B9A67-E839-438C-B31B-FB410A1015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2FF3C0F-11A4-4508-ADC3-21C76F62FF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C4529E3-EEFD-40B4-B939-71B4341EB0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7C50C20-DB9F-4851-B640-FCDF89FCF1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5A60972-D26E-4EEB-81E8-03167E6F81D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F81FFB45-CB34-41B3-A96D-5B2B8ABBA9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64628E71-6D50-4EAF-BECC-4C34D1C71EC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A4ABD63B-ACC8-42FD-870F-3F45F1AD3D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9D1E43CB-29C3-4D5A-B58A-912581E5F0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AF7C7BF-68D9-420C-B709-0F397932FD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1AEFCAA2-BC55-4DE4-B3E7-5242338F4C4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CBBA59EC-AA33-41A2-9A67-CBAFC0E40F2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80453901-EB14-4B0D-814D-DCA3FF1ABF8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46F368F3-6088-4371-A41D-5BEF325E3CA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FB44E9E-8CFA-4653-8673-B10D8AEA54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44B210CD-6C01-4CCA-B3E1-D01E6FB56E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605367C-0AEE-4618-B63D-6D6B9E8C6C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C3C246C1-5DEE-42E3-8BE0-F4B94966FB4B}"/>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56284089-55B9-4280-BBBF-8C2513066D8C}"/>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EA4A2E12-E9D1-45A7-A5E2-2797131263B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54F93CC3-402D-4AF2-A5C0-20B68414C9C9}"/>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55E80CBD-C54D-4AA6-A746-4BBB70AD8B75}"/>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E2900DF8-CC6C-4F01-AD06-C08AB764BA6A}"/>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8143B7E1-9265-420A-A328-DE50C1457A4D}"/>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597EF877-BB53-4394-8ED9-4D4FED547725}"/>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F31E8A83-4756-443B-957E-A09231C9ACE2}"/>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3DA648EC-9CB3-4A86-A6F0-7ECF34394815}"/>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A915BD71-210A-4EEF-B829-1E3F3103382F}"/>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E400CB1-ED01-4DA8-9CB5-EE6ABAC6FA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3AECA6-2997-456B-B49C-69DC82E6A6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B7ED84D-7476-4E49-AF9D-17B7801111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3B79B0-BD09-48E1-A158-34CABB0B24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B5218E5-F37C-4FF4-84C6-C4C137FD0C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153988</xdr:rowOff>
    </xdr:from>
    <xdr:to>
      <xdr:col>55</xdr:col>
      <xdr:colOff>50800</xdr:colOff>
      <xdr:row>83</xdr:row>
      <xdr:rowOff>84138</xdr:rowOff>
    </xdr:to>
    <xdr:sp macro="" textlink="">
      <xdr:nvSpPr>
        <xdr:cNvPr id="360" name="楕円 359">
          <a:extLst>
            <a:ext uri="{FF2B5EF4-FFF2-40B4-BE49-F238E27FC236}">
              <a16:creationId xmlns:a16="http://schemas.microsoft.com/office/drawing/2014/main" id="{58E9CA90-071A-4AC9-A79E-D577D4B76AE5}"/>
            </a:ext>
          </a:extLst>
        </xdr:cNvPr>
        <xdr:cNvSpPr/>
      </xdr:nvSpPr>
      <xdr:spPr>
        <a:xfrm>
          <a:off x="10426700" y="142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5415</xdr:rowOff>
    </xdr:from>
    <xdr:ext cx="469744" cy="259045"/>
    <xdr:sp macro="" textlink="">
      <xdr:nvSpPr>
        <xdr:cNvPr id="361" name="【公営住宅】&#10;一人当たり面積該当値テキスト">
          <a:extLst>
            <a:ext uri="{FF2B5EF4-FFF2-40B4-BE49-F238E27FC236}">
              <a16:creationId xmlns:a16="http://schemas.microsoft.com/office/drawing/2014/main" id="{7DBCBA0A-69E7-417F-B122-9003C865573C}"/>
            </a:ext>
          </a:extLst>
        </xdr:cNvPr>
        <xdr:cNvSpPr txBox="1"/>
      </xdr:nvSpPr>
      <xdr:spPr>
        <a:xfrm>
          <a:off x="10515600" y="14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164655</xdr:rowOff>
    </xdr:from>
    <xdr:to>
      <xdr:col>50</xdr:col>
      <xdr:colOff>165100</xdr:colOff>
      <xdr:row>83</xdr:row>
      <xdr:rowOff>94805</xdr:rowOff>
    </xdr:to>
    <xdr:sp macro="" textlink="">
      <xdr:nvSpPr>
        <xdr:cNvPr id="362" name="楕円 361">
          <a:extLst>
            <a:ext uri="{FF2B5EF4-FFF2-40B4-BE49-F238E27FC236}">
              <a16:creationId xmlns:a16="http://schemas.microsoft.com/office/drawing/2014/main" id="{0C7826FF-4103-49C1-BAC8-B0209DDD3D86}"/>
            </a:ext>
          </a:extLst>
        </xdr:cNvPr>
        <xdr:cNvSpPr/>
      </xdr:nvSpPr>
      <xdr:spPr>
        <a:xfrm>
          <a:off x="9588500" y="142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33338</xdr:rowOff>
    </xdr:from>
    <xdr:to>
      <xdr:col>55</xdr:col>
      <xdr:colOff>0</xdr:colOff>
      <xdr:row>83</xdr:row>
      <xdr:rowOff>44005</xdr:rowOff>
    </xdr:to>
    <xdr:cxnSp macro="">
      <xdr:nvCxnSpPr>
        <xdr:cNvPr id="363" name="直線コネクタ 362">
          <a:extLst>
            <a:ext uri="{FF2B5EF4-FFF2-40B4-BE49-F238E27FC236}">
              <a16:creationId xmlns:a16="http://schemas.microsoft.com/office/drawing/2014/main" id="{29ACACF2-7DA8-449C-8050-F6310B6371E5}"/>
            </a:ext>
          </a:extLst>
        </xdr:cNvPr>
        <xdr:cNvCxnSpPr/>
      </xdr:nvCxnSpPr>
      <xdr:spPr>
        <a:xfrm flipV="1">
          <a:off x="9639300" y="1426368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166179</xdr:rowOff>
    </xdr:from>
    <xdr:to>
      <xdr:col>46</xdr:col>
      <xdr:colOff>38100</xdr:colOff>
      <xdr:row>83</xdr:row>
      <xdr:rowOff>96329</xdr:rowOff>
    </xdr:to>
    <xdr:sp macro="" textlink="">
      <xdr:nvSpPr>
        <xdr:cNvPr id="364" name="楕円 363">
          <a:extLst>
            <a:ext uri="{FF2B5EF4-FFF2-40B4-BE49-F238E27FC236}">
              <a16:creationId xmlns:a16="http://schemas.microsoft.com/office/drawing/2014/main" id="{068FD246-6927-4799-AE68-9AB18A1559D9}"/>
            </a:ext>
          </a:extLst>
        </xdr:cNvPr>
        <xdr:cNvSpPr/>
      </xdr:nvSpPr>
      <xdr:spPr>
        <a:xfrm>
          <a:off x="8699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44005</xdr:rowOff>
    </xdr:from>
    <xdr:to>
      <xdr:col>50</xdr:col>
      <xdr:colOff>114300</xdr:colOff>
      <xdr:row>83</xdr:row>
      <xdr:rowOff>45529</xdr:rowOff>
    </xdr:to>
    <xdr:cxnSp macro="">
      <xdr:nvCxnSpPr>
        <xdr:cNvPr id="365" name="直線コネクタ 364">
          <a:extLst>
            <a:ext uri="{FF2B5EF4-FFF2-40B4-BE49-F238E27FC236}">
              <a16:creationId xmlns:a16="http://schemas.microsoft.com/office/drawing/2014/main" id="{8B4AD4D8-853A-42DF-8CDE-8F57C2209C7E}"/>
            </a:ext>
          </a:extLst>
        </xdr:cNvPr>
        <xdr:cNvCxnSpPr/>
      </xdr:nvCxnSpPr>
      <xdr:spPr>
        <a:xfrm flipV="1">
          <a:off x="8750300" y="142743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xdr:rowOff>
    </xdr:from>
    <xdr:to>
      <xdr:col>41</xdr:col>
      <xdr:colOff>101600</xdr:colOff>
      <xdr:row>83</xdr:row>
      <xdr:rowOff>106045</xdr:rowOff>
    </xdr:to>
    <xdr:sp macro="" textlink="">
      <xdr:nvSpPr>
        <xdr:cNvPr id="366" name="楕円 365">
          <a:extLst>
            <a:ext uri="{FF2B5EF4-FFF2-40B4-BE49-F238E27FC236}">
              <a16:creationId xmlns:a16="http://schemas.microsoft.com/office/drawing/2014/main" id="{E3909ADB-8DE1-42A2-AE95-3282EC8208FC}"/>
            </a:ext>
          </a:extLst>
        </xdr:cNvPr>
        <xdr:cNvSpPr/>
      </xdr:nvSpPr>
      <xdr:spPr>
        <a:xfrm>
          <a:off x="781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45529</xdr:rowOff>
    </xdr:from>
    <xdr:to>
      <xdr:col>45</xdr:col>
      <xdr:colOff>177800</xdr:colOff>
      <xdr:row>83</xdr:row>
      <xdr:rowOff>55245</xdr:rowOff>
    </xdr:to>
    <xdr:cxnSp macro="">
      <xdr:nvCxnSpPr>
        <xdr:cNvPr id="367" name="直線コネクタ 366">
          <a:extLst>
            <a:ext uri="{FF2B5EF4-FFF2-40B4-BE49-F238E27FC236}">
              <a16:creationId xmlns:a16="http://schemas.microsoft.com/office/drawing/2014/main" id="{92F0089D-8F1C-481F-A76D-2BFE67B82336}"/>
            </a:ext>
          </a:extLst>
        </xdr:cNvPr>
        <xdr:cNvCxnSpPr/>
      </xdr:nvCxnSpPr>
      <xdr:spPr>
        <a:xfrm flipV="1">
          <a:off x="7861300" y="142758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12255</xdr:rowOff>
    </xdr:from>
    <xdr:to>
      <xdr:col>36</xdr:col>
      <xdr:colOff>165100</xdr:colOff>
      <xdr:row>83</xdr:row>
      <xdr:rowOff>113855</xdr:rowOff>
    </xdr:to>
    <xdr:sp macro="" textlink="">
      <xdr:nvSpPr>
        <xdr:cNvPr id="368" name="楕円 367">
          <a:extLst>
            <a:ext uri="{FF2B5EF4-FFF2-40B4-BE49-F238E27FC236}">
              <a16:creationId xmlns:a16="http://schemas.microsoft.com/office/drawing/2014/main" id="{B4F08596-6A35-47A7-8B4E-474C97810AA6}"/>
            </a:ext>
          </a:extLst>
        </xdr:cNvPr>
        <xdr:cNvSpPr/>
      </xdr:nvSpPr>
      <xdr:spPr>
        <a:xfrm>
          <a:off x="6921500" y="142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55245</xdr:rowOff>
    </xdr:from>
    <xdr:to>
      <xdr:col>41</xdr:col>
      <xdr:colOff>50800</xdr:colOff>
      <xdr:row>83</xdr:row>
      <xdr:rowOff>63055</xdr:rowOff>
    </xdr:to>
    <xdr:cxnSp macro="">
      <xdr:nvCxnSpPr>
        <xdr:cNvPr id="369" name="直線コネクタ 368">
          <a:extLst>
            <a:ext uri="{FF2B5EF4-FFF2-40B4-BE49-F238E27FC236}">
              <a16:creationId xmlns:a16="http://schemas.microsoft.com/office/drawing/2014/main" id="{1B981461-D743-4475-A323-3D5C02756FEC}"/>
            </a:ext>
          </a:extLst>
        </xdr:cNvPr>
        <xdr:cNvCxnSpPr/>
      </xdr:nvCxnSpPr>
      <xdr:spPr>
        <a:xfrm flipV="1">
          <a:off x="6972300" y="1428559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id="{39E68599-0498-44B0-A8C8-C4D976AB23DA}"/>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a16="http://schemas.microsoft.com/office/drawing/2014/main" id="{5134301D-F92C-49FC-A155-D87D6B63F422}"/>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16667A3E-9C78-43E5-A2E2-0BBA720DCD51}"/>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1F3DF766-417D-403C-9979-2093FCCBBB7C}"/>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111332</xdr:rowOff>
    </xdr:from>
    <xdr:ext cx="469744" cy="259045"/>
    <xdr:sp macro="" textlink="">
      <xdr:nvSpPr>
        <xdr:cNvPr id="374" name="n_1mainValue【公営住宅】&#10;一人当たり面積">
          <a:extLst>
            <a:ext uri="{FF2B5EF4-FFF2-40B4-BE49-F238E27FC236}">
              <a16:creationId xmlns:a16="http://schemas.microsoft.com/office/drawing/2014/main" id="{667A3829-AEAE-4EFC-BAE4-9A55C46F1D96}"/>
            </a:ext>
          </a:extLst>
        </xdr:cNvPr>
        <xdr:cNvSpPr txBox="1"/>
      </xdr:nvSpPr>
      <xdr:spPr>
        <a:xfrm>
          <a:off x="9391727" y="1399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112856</xdr:rowOff>
    </xdr:from>
    <xdr:ext cx="469744" cy="259045"/>
    <xdr:sp macro="" textlink="">
      <xdr:nvSpPr>
        <xdr:cNvPr id="375" name="n_2mainValue【公営住宅】&#10;一人当たり面積">
          <a:extLst>
            <a:ext uri="{FF2B5EF4-FFF2-40B4-BE49-F238E27FC236}">
              <a16:creationId xmlns:a16="http://schemas.microsoft.com/office/drawing/2014/main" id="{F36D95D4-BA40-44AD-88AA-BBF0B86814CD}"/>
            </a:ext>
          </a:extLst>
        </xdr:cNvPr>
        <xdr:cNvSpPr txBox="1"/>
      </xdr:nvSpPr>
      <xdr:spPr>
        <a:xfrm>
          <a:off x="8515427" y="14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76" name="n_3mainValue【公営住宅】&#10;一人当たり面積">
          <a:extLst>
            <a:ext uri="{FF2B5EF4-FFF2-40B4-BE49-F238E27FC236}">
              <a16:creationId xmlns:a16="http://schemas.microsoft.com/office/drawing/2014/main" id="{422F5DD8-1A8C-457B-8449-35E3EE57A8A7}"/>
            </a:ext>
          </a:extLst>
        </xdr:cNvPr>
        <xdr:cNvSpPr txBox="1"/>
      </xdr:nvSpPr>
      <xdr:spPr>
        <a:xfrm>
          <a:off x="7626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130382</xdr:rowOff>
    </xdr:from>
    <xdr:ext cx="469744" cy="259045"/>
    <xdr:sp macro="" textlink="">
      <xdr:nvSpPr>
        <xdr:cNvPr id="377" name="n_4mainValue【公営住宅】&#10;一人当たり面積">
          <a:extLst>
            <a:ext uri="{FF2B5EF4-FFF2-40B4-BE49-F238E27FC236}">
              <a16:creationId xmlns:a16="http://schemas.microsoft.com/office/drawing/2014/main" id="{B6D2BC19-1E2A-4D91-B44F-2C3A122B9ED2}"/>
            </a:ext>
          </a:extLst>
        </xdr:cNvPr>
        <xdr:cNvSpPr txBox="1"/>
      </xdr:nvSpPr>
      <xdr:spPr>
        <a:xfrm>
          <a:off x="6737427" y="140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C482CDF-3CF1-436D-8936-B2A9AD6836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1250307-4EC0-401F-A448-7E930AA71C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060E8CF-F19B-4E62-9801-52E9DC02F2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B568B8D-8B62-4701-B8C2-DA7F459DF0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39511D0-0F23-4FC2-9CDA-155B7C9AC2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859B82A-BF8F-4FBC-90F8-24EB78060F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4D2A226-0871-41DF-8E98-E45F34DAC7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A846D422-F86D-42FD-9D1B-8A17755333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3F54FDA-5D90-46AC-B517-5172B900D2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FF41991-0106-48AF-80E6-CB60E5118B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ACAC81D-9044-4D41-AC63-0A6B808404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4D0E1B4-3924-4819-81DE-4B965F7210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8411249-7EE2-4EF4-B4BB-AD0928E0B4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6BDF2EC-7205-43B3-9F68-94351F874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3828BBB3-F2D7-44F2-A4B1-995F937024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B5A4A9E9-5002-4464-831B-C44A6175F4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281A8619-FBFE-404F-A21F-61A09289CF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76F93FF-E635-4D09-B2C9-D63D630724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C749B75E-C2A4-4F37-8F4D-5945BC814D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DA64943B-02D4-430E-BCDE-49D8ED1B0A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6CB8D43-15E4-474A-830A-142BE54362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5D0F7DE-8CAF-432F-B666-92A1CE2222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331CB110-30A4-45A0-85FD-62E5A8E7F4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38B5C392-F85B-4CFD-A3B5-A91CC7779C7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76752F2D-BC45-4689-AAAF-D5CAF7CAD8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403C36A-6E51-4C6C-8ADC-0B95D6B7C6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7C9774B-1506-4F2A-B1A4-F98854711F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C2A652E6-9B8B-4B13-8365-3D45E7F474F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32B087B6-8E4F-41A4-AA08-3CB7F9FAE9B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38906C71-BC5A-405E-B256-3CC82996DCE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1C521366-35F8-4AE0-9C54-9946F2800F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B8819C79-F05A-409F-A024-7D714EB165E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A525784F-94D1-4101-B8A5-9ECCEAC35E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8E2AABE9-FAC9-4B8C-9C3C-A135912BBE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B1B0D4F2-5377-4005-ADFB-035000A709C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FB196856-E8BD-47F4-A451-C8EEB5EBDE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55D490E3-E5F4-42AA-96B3-11602B24403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2989276-6743-4B87-A266-6D992B68D5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59380C16-7AAE-438B-81E4-EDC0C8971E3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21651AFA-7480-4E31-AB05-DADE08DAE7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6966D5AC-BDDF-448A-AC3A-230F4F882C96}"/>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9B4538F2-DE3B-4BAC-A293-8AAA472CF70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2A627915-7748-4897-892C-BC1E34AF60E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3D10351F-3F98-4901-809B-F5515D8C7475}"/>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800CF414-9483-4692-9D6A-13C618272852}"/>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9E7784A-BA1C-4E96-A1D8-47E129AEECF8}"/>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9E5B781F-466A-4218-8E51-9A420E285C45}"/>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850026A0-5A35-4EF9-B31D-ECFE6185BA6C}"/>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3093E34A-6560-4FF8-8E15-46B4002B463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DEADD5CA-4A56-4DBC-B340-3BB20B3881BA}"/>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D5B09A0F-ECFB-492D-82E3-BA956CA9954E}"/>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C64E4EF-3A28-49F2-AF63-28B7F0DF303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B1260BF-09ED-4980-B5E3-32E7B14D9A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59CE284-1E86-4D66-A28C-F499E9821C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6560F56-B088-43F4-A3F5-4B0D013D2F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1FCBAFA-2987-42BC-BC32-4D27C48947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434" name="楕円 433">
          <a:extLst>
            <a:ext uri="{FF2B5EF4-FFF2-40B4-BE49-F238E27FC236}">
              <a16:creationId xmlns:a16="http://schemas.microsoft.com/office/drawing/2014/main" id="{BC3C3CA5-10A7-4B36-8EF7-3434C13ACAE8}"/>
            </a:ext>
          </a:extLst>
        </xdr:cNvPr>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9CB96410-B23C-465B-B4D3-3D4FB30BE49D}"/>
            </a:ext>
          </a:extLst>
        </xdr:cNvPr>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436" name="楕円 435">
          <a:extLst>
            <a:ext uri="{FF2B5EF4-FFF2-40B4-BE49-F238E27FC236}">
              <a16:creationId xmlns:a16="http://schemas.microsoft.com/office/drawing/2014/main" id="{CE321350-AB2C-4362-991E-7D31C3C1EA32}"/>
            </a:ext>
          </a:extLst>
        </xdr:cNvPr>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40</xdr:row>
      <xdr:rowOff>26670</xdr:rowOff>
    </xdr:to>
    <xdr:cxnSp macro="">
      <xdr:nvCxnSpPr>
        <xdr:cNvPr id="437" name="直線コネクタ 436">
          <a:extLst>
            <a:ext uri="{FF2B5EF4-FFF2-40B4-BE49-F238E27FC236}">
              <a16:creationId xmlns:a16="http://schemas.microsoft.com/office/drawing/2014/main" id="{A4E80672-CEB6-403A-A117-EB2ED5A7CE86}"/>
            </a:ext>
          </a:extLst>
        </xdr:cNvPr>
        <xdr:cNvCxnSpPr/>
      </xdr:nvCxnSpPr>
      <xdr:spPr>
        <a:xfrm flipV="1">
          <a:off x="15481300" y="681418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438" name="楕円 437">
          <a:extLst>
            <a:ext uri="{FF2B5EF4-FFF2-40B4-BE49-F238E27FC236}">
              <a16:creationId xmlns:a16="http://schemas.microsoft.com/office/drawing/2014/main" id="{01ED3021-28DF-4C54-A5C8-8158A46FD520}"/>
            </a:ext>
          </a:extLst>
        </xdr:cNvPr>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26670</xdr:rowOff>
    </xdr:to>
    <xdr:cxnSp macro="">
      <xdr:nvCxnSpPr>
        <xdr:cNvPr id="439" name="直線コネクタ 438">
          <a:extLst>
            <a:ext uri="{FF2B5EF4-FFF2-40B4-BE49-F238E27FC236}">
              <a16:creationId xmlns:a16="http://schemas.microsoft.com/office/drawing/2014/main" id="{8922603E-602B-4453-A43C-933BEA762D78}"/>
            </a:ext>
          </a:extLst>
        </xdr:cNvPr>
        <xdr:cNvCxnSpPr/>
      </xdr:nvCxnSpPr>
      <xdr:spPr>
        <a:xfrm>
          <a:off x="14592300" y="6861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111125</xdr:rowOff>
    </xdr:from>
    <xdr:to>
      <xdr:col>72</xdr:col>
      <xdr:colOff>38100</xdr:colOff>
      <xdr:row>40</xdr:row>
      <xdr:rowOff>41275</xdr:rowOff>
    </xdr:to>
    <xdr:sp macro="" textlink="">
      <xdr:nvSpPr>
        <xdr:cNvPr id="440" name="楕円 439">
          <a:extLst>
            <a:ext uri="{FF2B5EF4-FFF2-40B4-BE49-F238E27FC236}">
              <a16:creationId xmlns:a16="http://schemas.microsoft.com/office/drawing/2014/main" id="{694DED32-11AD-4ABE-9491-5625CEB15F99}"/>
            </a:ext>
          </a:extLst>
        </xdr:cNvPr>
        <xdr:cNvSpPr/>
      </xdr:nvSpPr>
      <xdr:spPr>
        <a:xfrm>
          <a:off x="13652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161925</xdr:rowOff>
    </xdr:from>
    <xdr:to>
      <xdr:col>76</xdr:col>
      <xdr:colOff>114300</xdr:colOff>
      <xdr:row>40</xdr:row>
      <xdr:rowOff>3810</xdr:rowOff>
    </xdr:to>
    <xdr:cxnSp macro="">
      <xdr:nvCxnSpPr>
        <xdr:cNvPr id="441" name="直線コネクタ 440">
          <a:extLst>
            <a:ext uri="{FF2B5EF4-FFF2-40B4-BE49-F238E27FC236}">
              <a16:creationId xmlns:a16="http://schemas.microsoft.com/office/drawing/2014/main" id="{1BC3AFB0-C955-4933-BA8A-8CD15368B823}"/>
            </a:ext>
          </a:extLst>
        </xdr:cNvPr>
        <xdr:cNvCxnSpPr/>
      </xdr:nvCxnSpPr>
      <xdr:spPr>
        <a:xfrm>
          <a:off x="13703300" y="68484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74930</xdr:rowOff>
    </xdr:from>
    <xdr:to>
      <xdr:col>67</xdr:col>
      <xdr:colOff>101600</xdr:colOff>
      <xdr:row>40</xdr:row>
      <xdr:rowOff>5080</xdr:rowOff>
    </xdr:to>
    <xdr:sp macro="" textlink="">
      <xdr:nvSpPr>
        <xdr:cNvPr id="442" name="楕円 441">
          <a:extLst>
            <a:ext uri="{FF2B5EF4-FFF2-40B4-BE49-F238E27FC236}">
              <a16:creationId xmlns:a16="http://schemas.microsoft.com/office/drawing/2014/main" id="{054F65A6-51D6-496D-97A8-227702501781}"/>
            </a:ext>
          </a:extLst>
        </xdr:cNvPr>
        <xdr:cNvSpPr/>
      </xdr:nvSpPr>
      <xdr:spPr>
        <a:xfrm>
          <a:off x="1276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177800</xdr:colOff>
      <xdr:row>39</xdr:row>
      <xdr:rowOff>161925</xdr:rowOff>
    </xdr:to>
    <xdr:cxnSp macro="">
      <xdr:nvCxnSpPr>
        <xdr:cNvPr id="443" name="直線コネクタ 442">
          <a:extLst>
            <a:ext uri="{FF2B5EF4-FFF2-40B4-BE49-F238E27FC236}">
              <a16:creationId xmlns:a16="http://schemas.microsoft.com/office/drawing/2014/main" id="{F854917C-8975-4373-AA36-55883BB58457}"/>
            </a:ext>
          </a:extLst>
        </xdr:cNvPr>
        <xdr:cNvCxnSpPr/>
      </xdr:nvCxnSpPr>
      <xdr:spPr>
        <a:xfrm>
          <a:off x="12814300" y="6812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C046BA0E-329F-49A5-8941-FC52912AC0C7}"/>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A1DEA7B-A3FF-4078-B611-3278906C9612}"/>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4602E46E-1064-4A0A-BEC7-7DCE003D6729}"/>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AAA1D53-04AB-4301-B5C9-163654BA0B01}"/>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7B178CD7-9693-4911-9B92-CCB7E974FF2F}"/>
            </a:ext>
          </a:extLst>
        </xdr:cNvPr>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D06C51F-70BE-4668-8002-F1D7B7753A11}"/>
            </a:ext>
          </a:extLst>
        </xdr:cNvPr>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32402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1AE51525-65D3-4E96-ACB5-48EC09707243}"/>
            </a:ext>
          </a:extLst>
        </xdr:cNvPr>
        <xdr:cNvSpPr txBox="1"/>
      </xdr:nvSpPr>
      <xdr:spPr>
        <a:xfrm>
          <a:off x="13500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167657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7F638C1E-48E7-44C5-B70C-9AA482830D3F}"/>
            </a:ext>
          </a:extLst>
        </xdr:cNvPr>
        <xdr:cNvSpPr txBox="1"/>
      </xdr:nvSpPr>
      <xdr:spPr>
        <a:xfrm>
          <a:off x="12611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E07E8C0-39C6-4962-9E5F-923435DDE7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5C7746CD-9EEA-466A-861E-476796AE4D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32814D79-59E0-4009-9279-935704A56C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4FD9285A-2F2F-4B3F-8A23-C63C247EE8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187B294D-D9A9-428C-B055-ED34BF7793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6131EDB-BC4E-4BE8-8EC5-2CE1CA9B6D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A6EB3F7C-F340-4C9F-99EC-F65D7AB078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18EE90E8-F627-468F-BD51-A60F79FE3A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521A4B5-4A01-4DBB-8AB1-5D62F2D7FB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772E06B-DCB9-43B2-8885-BF0179B0B8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FDDE28E-1B9D-4813-932C-E8FABD21DBD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7FDEE105-11A4-4145-81D0-FCE4D36EBE0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36422B0E-0F0F-48AF-AD47-70981D59D7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44B02697-B980-4773-AB94-4F0FD9BDC77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8F16089-BE35-4DE7-8BFF-A37F0221B53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2AFD5A4-A134-4071-87C7-A2B18BEC293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E8C985A2-A29D-44C3-87FA-8CAD82F126F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F76A8D1-E669-491E-905C-612736D6F05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BC1789A-EABE-4DA4-AB1A-F39986F791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6717564-82DE-4605-B923-FC60516408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297F91D-3AE0-4EAC-A349-9034CE14A1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941425B2-1A7E-4147-ADDB-734AF8C30576}"/>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B318FA1-862B-49D7-B89E-6EC22A946084}"/>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C294D397-55C7-4F0C-82B3-DA2F6A10B7FC}"/>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DEB05141-D4FD-4828-B9F2-A7C5228C69A5}"/>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F03EEB3-AAF6-4BE5-995C-1CFE0899BFCB}"/>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103B37C6-027B-4FB6-B82C-1795FDB3697B}"/>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506E2366-F2B1-4151-891D-090C37FF510C}"/>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D3A76B26-7E46-4D36-B41F-66FDD0584AA7}"/>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BCB12CFB-54BB-4071-A858-CB1157E0D059}"/>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68551B85-AA83-48E1-86C2-8FFAB0DD4AA8}"/>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EA89035F-24E3-44D4-A95D-EAF2D6027761}"/>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0C46560-C8AC-4258-B6AF-F4AD407770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DC0309B-92CB-470D-9C6D-D6C950A574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BAA60F-C55B-4C32-A2E7-96F84B7D51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488D2B0-4BB8-4228-A653-106A4C7D51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BCB6D91-7D8F-4906-93C9-0C4FE20558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131013</xdr:rowOff>
    </xdr:from>
    <xdr:to>
      <xdr:col>116</xdr:col>
      <xdr:colOff>114300</xdr:colOff>
      <xdr:row>40</xdr:row>
      <xdr:rowOff>61163</xdr:rowOff>
    </xdr:to>
    <xdr:sp macro="" textlink="">
      <xdr:nvSpPr>
        <xdr:cNvPr id="489" name="楕円 488">
          <a:extLst>
            <a:ext uri="{FF2B5EF4-FFF2-40B4-BE49-F238E27FC236}">
              <a16:creationId xmlns:a16="http://schemas.microsoft.com/office/drawing/2014/main" id="{81109B41-749B-4B9B-9D66-E19C962679E2}"/>
            </a:ext>
          </a:extLst>
        </xdr:cNvPr>
        <xdr:cNvSpPr/>
      </xdr:nvSpPr>
      <xdr:spPr>
        <a:xfrm>
          <a:off x="221107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153890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6CEC861-CBCD-48D5-986C-081E13A54CEF}"/>
            </a:ext>
          </a:extLst>
        </xdr:cNvPr>
        <xdr:cNvSpPr txBox="1"/>
      </xdr:nvSpPr>
      <xdr:spPr>
        <a:xfrm>
          <a:off x="22199600"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152959</xdr:rowOff>
    </xdr:from>
    <xdr:to>
      <xdr:col>112</xdr:col>
      <xdr:colOff>38100</xdr:colOff>
      <xdr:row>40</xdr:row>
      <xdr:rowOff>83109</xdr:rowOff>
    </xdr:to>
    <xdr:sp macro="" textlink="">
      <xdr:nvSpPr>
        <xdr:cNvPr id="491" name="楕円 490">
          <a:extLst>
            <a:ext uri="{FF2B5EF4-FFF2-40B4-BE49-F238E27FC236}">
              <a16:creationId xmlns:a16="http://schemas.microsoft.com/office/drawing/2014/main" id="{0E3C8FDE-154B-470A-947F-B08645C48DA7}"/>
            </a:ext>
          </a:extLst>
        </xdr:cNvPr>
        <xdr:cNvSpPr/>
      </xdr:nvSpPr>
      <xdr:spPr>
        <a:xfrm>
          <a:off x="212725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xdr:rowOff>
    </xdr:from>
    <xdr:to>
      <xdr:col>116</xdr:col>
      <xdr:colOff>63500</xdr:colOff>
      <xdr:row>40</xdr:row>
      <xdr:rowOff>32309</xdr:rowOff>
    </xdr:to>
    <xdr:cxnSp macro="">
      <xdr:nvCxnSpPr>
        <xdr:cNvPr id="492" name="直線コネクタ 491">
          <a:extLst>
            <a:ext uri="{FF2B5EF4-FFF2-40B4-BE49-F238E27FC236}">
              <a16:creationId xmlns:a16="http://schemas.microsoft.com/office/drawing/2014/main" id="{21774FC7-2880-4BF1-B3B0-79266B59C034}"/>
            </a:ext>
          </a:extLst>
        </xdr:cNvPr>
        <xdr:cNvCxnSpPr/>
      </xdr:nvCxnSpPr>
      <xdr:spPr>
        <a:xfrm flipV="1">
          <a:off x="21323300" y="686836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156616</xdr:rowOff>
    </xdr:from>
    <xdr:to>
      <xdr:col>107</xdr:col>
      <xdr:colOff>101600</xdr:colOff>
      <xdr:row>40</xdr:row>
      <xdr:rowOff>86766</xdr:rowOff>
    </xdr:to>
    <xdr:sp macro="" textlink="">
      <xdr:nvSpPr>
        <xdr:cNvPr id="493" name="楕円 492">
          <a:extLst>
            <a:ext uri="{FF2B5EF4-FFF2-40B4-BE49-F238E27FC236}">
              <a16:creationId xmlns:a16="http://schemas.microsoft.com/office/drawing/2014/main" id="{C7077F5A-BFE7-4C15-93B8-996846081698}"/>
            </a:ext>
          </a:extLst>
        </xdr:cNvPr>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32309</xdr:rowOff>
    </xdr:from>
    <xdr:to>
      <xdr:col>111</xdr:col>
      <xdr:colOff>177800</xdr:colOff>
      <xdr:row>40</xdr:row>
      <xdr:rowOff>35966</xdr:rowOff>
    </xdr:to>
    <xdr:cxnSp macro="">
      <xdr:nvCxnSpPr>
        <xdr:cNvPr id="494" name="直線コネクタ 493">
          <a:extLst>
            <a:ext uri="{FF2B5EF4-FFF2-40B4-BE49-F238E27FC236}">
              <a16:creationId xmlns:a16="http://schemas.microsoft.com/office/drawing/2014/main" id="{4D823E62-78B7-4A90-9696-702CB3681EA3}"/>
            </a:ext>
          </a:extLst>
        </xdr:cNvPr>
        <xdr:cNvCxnSpPr/>
      </xdr:nvCxnSpPr>
      <xdr:spPr>
        <a:xfrm flipV="1">
          <a:off x="20434300" y="68903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162103</xdr:rowOff>
    </xdr:from>
    <xdr:to>
      <xdr:col>102</xdr:col>
      <xdr:colOff>165100</xdr:colOff>
      <xdr:row>40</xdr:row>
      <xdr:rowOff>92253</xdr:rowOff>
    </xdr:to>
    <xdr:sp macro="" textlink="">
      <xdr:nvSpPr>
        <xdr:cNvPr id="495" name="楕円 494">
          <a:extLst>
            <a:ext uri="{FF2B5EF4-FFF2-40B4-BE49-F238E27FC236}">
              <a16:creationId xmlns:a16="http://schemas.microsoft.com/office/drawing/2014/main" id="{F8706FE6-1EC5-4E65-902A-B8F14CBEFD0B}"/>
            </a:ext>
          </a:extLst>
        </xdr:cNvPr>
        <xdr:cNvSpPr/>
      </xdr:nvSpPr>
      <xdr:spPr>
        <a:xfrm>
          <a:off x="19494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35966</xdr:rowOff>
    </xdr:from>
    <xdr:to>
      <xdr:col>107</xdr:col>
      <xdr:colOff>50800</xdr:colOff>
      <xdr:row>40</xdr:row>
      <xdr:rowOff>41453</xdr:rowOff>
    </xdr:to>
    <xdr:cxnSp macro="">
      <xdr:nvCxnSpPr>
        <xdr:cNvPr id="496" name="直線コネクタ 495">
          <a:extLst>
            <a:ext uri="{FF2B5EF4-FFF2-40B4-BE49-F238E27FC236}">
              <a16:creationId xmlns:a16="http://schemas.microsoft.com/office/drawing/2014/main" id="{90F6904A-6F9A-4E0C-9D4B-4A528CB8CD81}"/>
            </a:ext>
          </a:extLst>
        </xdr:cNvPr>
        <xdr:cNvCxnSpPr/>
      </xdr:nvCxnSpPr>
      <xdr:spPr>
        <a:xfrm flipV="1">
          <a:off x="19545300" y="689396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166675</xdr:rowOff>
    </xdr:from>
    <xdr:to>
      <xdr:col>98</xdr:col>
      <xdr:colOff>38100</xdr:colOff>
      <xdr:row>40</xdr:row>
      <xdr:rowOff>96825</xdr:rowOff>
    </xdr:to>
    <xdr:sp macro="" textlink="">
      <xdr:nvSpPr>
        <xdr:cNvPr id="497" name="楕円 496">
          <a:extLst>
            <a:ext uri="{FF2B5EF4-FFF2-40B4-BE49-F238E27FC236}">
              <a16:creationId xmlns:a16="http://schemas.microsoft.com/office/drawing/2014/main" id="{FFD2D3A2-37BB-45EB-AB6D-3EC8DE4AD995}"/>
            </a:ext>
          </a:extLst>
        </xdr:cNvPr>
        <xdr:cNvSpPr/>
      </xdr:nvSpPr>
      <xdr:spPr>
        <a:xfrm>
          <a:off x="18605500" y="68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41453</xdr:rowOff>
    </xdr:from>
    <xdr:to>
      <xdr:col>102</xdr:col>
      <xdr:colOff>114300</xdr:colOff>
      <xdr:row>40</xdr:row>
      <xdr:rowOff>46025</xdr:rowOff>
    </xdr:to>
    <xdr:cxnSp macro="">
      <xdr:nvCxnSpPr>
        <xdr:cNvPr id="498" name="直線コネクタ 497">
          <a:extLst>
            <a:ext uri="{FF2B5EF4-FFF2-40B4-BE49-F238E27FC236}">
              <a16:creationId xmlns:a16="http://schemas.microsoft.com/office/drawing/2014/main" id="{51D6D7AC-5A3D-48B7-AB22-9539E6A3C1AB}"/>
            </a:ext>
          </a:extLst>
        </xdr:cNvPr>
        <xdr:cNvCxnSpPr/>
      </xdr:nvCxnSpPr>
      <xdr:spPr>
        <a:xfrm flipV="1">
          <a:off x="18656300" y="68994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D708C72-A2BF-4309-8137-604A36B11CDC}"/>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3C7BB5A-AAD2-4BCF-AFA8-B063691FBEFE}"/>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A8148F0-ED0C-4058-ABCB-7F88200BEF5F}"/>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D93059AB-3049-4056-967E-BFC51358048D}"/>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74236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6A4AA16-4782-40CF-B8CD-80A729AF5737}"/>
            </a:ext>
          </a:extLst>
        </xdr:cNvPr>
        <xdr:cNvSpPr txBox="1"/>
      </xdr:nvSpPr>
      <xdr:spPr>
        <a:xfrm>
          <a:off x="21075727" y="69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103293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ED49D0D-C98C-43F3-A2C2-CF3D18EBD2CB}"/>
            </a:ext>
          </a:extLst>
        </xdr:cNvPr>
        <xdr:cNvSpPr txBox="1"/>
      </xdr:nvSpPr>
      <xdr:spPr>
        <a:xfrm>
          <a:off x="20199427" y="66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108780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FA02F80-3BC1-4076-A56E-B7CFC1B9D425}"/>
            </a:ext>
          </a:extLst>
        </xdr:cNvPr>
        <xdr:cNvSpPr txBox="1"/>
      </xdr:nvSpPr>
      <xdr:spPr>
        <a:xfrm>
          <a:off x="19310427"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113352</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6FA6FDB-7EEA-4D6A-9EF5-B0FF32D2F736}"/>
            </a:ext>
          </a:extLst>
        </xdr:cNvPr>
        <xdr:cNvSpPr txBox="1"/>
      </xdr:nvSpPr>
      <xdr:spPr>
        <a:xfrm>
          <a:off x="18421427"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2E38EFF-9677-490C-A6EC-B99AC705BC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432E526A-D9A2-43E9-8BE5-376C34C60D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234E7D9F-1321-4369-A893-C41A08E669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0609A55-9897-4915-9F98-C7A4540AB3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9E5974A-21C1-46E1-9F9A-2DFED0896B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5E90B63-39AD-44E6-BDCE-752563614C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5D513D3-C251-4FA1-98B0-EA6741B24B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941A623-4037-4B08-B130-C5AB2A052F3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95B2FDE-D7CE-47A7-A716-1DB1D387BD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24FFE0A-AD3B-4FF9-8EC7-D2C4E126525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F92335A-4D05-419E-888A-94BE13F78D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36F97436-B1E1-4400-8351-43FC3CA4D7E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12E901F4-095A-43E2-8C0D-2098BA2615C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8DBF66C2-709E-42A8-AE53-965B8E7161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9943E45-D0B6-46C0-A7C1-095065FEDA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1B80EECA-80D1-497F-A95E-92D25E5E55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AE5822D-B968-4BD1-8E74-021B8F81DF9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E57B7417-FAD4-4D2B-9804-64318238AF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9C0E569E-931E-40F1-A43F-43759346BAD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906526E0-8A76-4E95-A64C-8D13D2377D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35D5EF85-9FB1-45AE-97BA-46EAEAD8BD2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FB24D5-D7E9-4E03-A1DD-23EDF314C6D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D42D3E26-A361-4BEF-AD43-B91D3EC3791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8AFC5FE-F09E-4DB8-B043-1251721D48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859F003-2CDC-47DD-92F6-698A02B97B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10B9E397-40B7-4468-9567-C79AA6D22C43}"/>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FA0E237-B076-442A-9441-7053ED8556DA}"/>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580D6E4A-BC63-44B5-A28E-3FF62B6E7DBE}"/>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FFEC7D2-B24A-4413-A326-AD661D2A56DB}"/>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D205358-2B70-49AA-AE4E-6BC394DE48C3}"/>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9E3FD3B-3163-4EFF-BABC-3D756F863D1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7C72BBD3-7BB2-4BC3-9D05-B3552B51929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5280E234-451E-4DB0-B06B-EDFC43EC7EBB}"/>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D53209CB-6165-42EA-9429-C3C1149314A3}"/>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6A250D5-1F01-4F5A-8769-D4A2DF73FD7E}"/>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3F3812DA-E0EB-4A1B-BD9F-A56DEE726887}"/>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E1A53B9-2087-46B6-B1A7-325F337D6D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51305DF-6EBB-405D-91E2-23BC5A10CA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8896A9C-C17E-47FF-AD4D-F977BEBC09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882430D-54FA-4F35-9DF2-B0AE8667B9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38CE1C7-C34A-4890-ACD3-BE36B5132E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123916</xdr:rowOff>
    </xdr:from>
    <xdr:to>
      <xdr:col>85</xdr:col>
      <xdr:colOff>177800</xdr:colOff>
      <xdr:row>63</xdr:row>
      <xdr:rowOff>54066</xdr:rowOff>
    </xdr:to>
    <xdr:sp macro="" textlink="">
      <xdr:nvSpPr>
        <xdr:cNvPr id="548" name="楕円 547">
          <a:extLst>
            <a:ext uri="{FF2B5EF4-FFF2-40B4-BE49-F238E27FC236}">
              <a16:creationId xmlns:a16="http://schemas.microsoft.com/office/drawing/2014/main" id="{A0BC6F9C-4F64-43F7-8F8F-D2BD04A8B36F}"/>
            </a:ext>
          </a:extLst>
        </xdr:cNvPr>
        <xdr:cNvSpPr/>
      </xdr:nvSpPr>
      <xdr:spPr>
        <a:xfrm>
          <a:off x="16268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102343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6D88E1A-F9C6-40D9-A05C-CD1AD056735D}"/>
            </a:ext>
          </a:extLst>
        </xdr:cNvPr>
        <xdr:cNvSpPr txBox="1"/>
      </xdr:nvSpPr>
      <xdr:spPr>
        <a:xfrm>
          <a:off x="16357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110853</xdr:rowOff>
    </xdr:from>
    <xdr:to>
      <xdr:col>81</xdr:col>
      <xdr:colOff>101600</xdr:colOff>
      <xdr:row>63</xdr:row>
      <xdr:rowOff>41003</xdr:rowOff>
    </xdr:to>
    <xdr:sp macro="" textlink="">
      <xdr:nvSpPr>
        <xdr:cNvPr id="550" name="楕円 549">
          <a:extLst>
            <a:ext uri="{FF2B5EF4-FFF2-40B4-BE49-F238E27FC236}">
              <a16:creationId xmlns:a16="http://schemas.microsoft.com/office/drawing/2014/main" id="{D40E1E27-A2E6-4EDD-B571-6B4ACD3FCD84}"/>
            </a:ext>
          </a:extLst>
        </xdr:cNvPr>
        <xdr:cNvSpPr/>
      </xdr:nvSpPr>
      <xdr:spPr>
        <a:xfrm>
          <a:off x="15430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161653</xdr:rowOff>
    </xdr:from>
    <xdr:to>
      <xdr:col>85</xdr:col>
      <xdr:colOff>127000</xdr:colOff>
      <xdr:row>63</xdr:row>
      <xdr:rowOff>3266</xdr:rowOff>
    </xdr:to>
    <xdr:cxnSp macro="">
      <xdr:nvCxnSpPr>
        <xdr:cNvPr id="551" name="直線コネクタ 550">
          <a:extLst>
            <a:ext uri="{FF2B5EF4-FFF2-40B4-BE49-F238E27FC236}">
              <a16:creationId xmlns:a16="http://schemas.microsoft.com/office/drawing/2014/main" id="{4FC9D71A-5E2E-4C36-9108-E25901949510}"/>
            </a:ext>
          </a:extLst>
        </xdr:cNvPr>
        <xdr:cNvCxnSpPr/>
      </xdr:nvCxnSpPr>
      <xdr:spPr>
        <a:xfrm>
          <a:off x="15481300" y="1079155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158206</xdr:rowOff>
    </xdr:from>
    <xdr:to>
      <xdr:col>76</xdr:col>
      <xdr:colOff>165100</xdr:colOff>
      <xdr:row>63</xdr:row>
      <xdr:rowOff>88356</xdr:rowOff>
    </xdr:to>
    <xdr:sp macro="" textlink="">
      <xdr:nvSpPr>
        <xdr:cNvPr id="552" name="楕円 551">
          <a:extLst>
            <a:ext uri="{FF2B5EF4-FFF2-40B4-BE49-F238E27FC236}">
              <a16:creationId xmlns:a16="http://schemas.microsoft.com/office/drawing/2014/main" id="{2E3C6A77-57B8-48F6-8AFC-25457E2CB86B}"/>
            </a:ext>
          </a:extLst>
        </xdr:cNvPr>
        <xdr:cNvSpPr/>
      </xdr:nvSpPr>
      <xdr:spPr>
        <a:xfrm>
          <a:off x="14541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161653</xdr:rowOff>
    </xdr:from>
    <xdr:to>
      <xdr:col>81</xdr:col>
      <xdr:colOff>50800</xdr:colOff>
      <xdr:row>63</xdr:row>
      <xdr:rowOff>37556</xdr:rowOff>
    </xdr:to>
    <xdr:cxnSp macro="">
      <xdr:nvCxnSpPr>
        <xdr:cNvPr id="553" name="直線コネクタ 552">
          <a:extLst>
            <a:ext uri="{FF2B5EF4-FFF2-40B4-BE49-F238E27FC236}">
              <a16:creationId xmlns:a16="http://schemas.microsoft.com/office/drawing/2014/main" id="{D9CBA1C2-2AE8-45CA-BFFD-32CC3AE6BD2A}"/>
            </a:ext>
          </a:extLst>
        </xdr:cNvPr>
        <xdr:cNvCxnSpPr/>
      </xdr:nvCxnSpPr>
      <xdr:spPr>
        <a:xfrm flipV="1">
          <a:off x="14592300" y="1079155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123916</xdr:rowOff>
    </xdr:from>
    <xdr:to>
      <xdr:col>72</xdr:col>
      <xdr:colOff>38100</xdr:colOff>
      <xdr:row>63</xdr:row>
      <xdr:rowOff>54066</xdr:rowOff>
    </xdr:to>
    <xdr:sp macro="" textlink="">
      <xdr:nvSpPr>
        <xdr:cNvPr id="554" name="楕円 553">
          <a:extLst>
            <a:ext uri="{FF2B5EF4-FFF2-40B4-BE49-F238E27FC236}">
              <a16:creationId xmlns:a16="http://schemas.microsoft.com/office/drawing/2014/main" id="{834BB48D-69CB-47F8-B53F-32C801406DAA}"/>
            </a:ext>
          </a:extLst>
        </xdr:cNvPr>
        <xdr:cNvSpPr/>
      </xdr:nvSpPr>
      <xdr:spPr>
        <a:xfrm>
          <a:off x="13652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3266</xdr:rowOff>
    </xdr:from>
    <xdr:to>
      <xdr:col>76</xdr:col>
      <xdr:colOff>114300</xdr:colOff>
      <xdr:row>63</xdr:row>
      <xdr:rowOff>37556</xdr:rowOff>
    </xdr:to>
    <xdr:cxnSp macro="">
      <xdr:nvCxnSpPr>
        <xdr:cNvPr id="555" name="直線コネクタ 554">
          <a:extLst>
            <a:ext uri="{FF2B5EF4-FFF2-40B4-BE49-F238E27FC236}">
              <a16:creationId xmlns:a16="http://schemas.microsoft.com/office/drawing/2014/main" id="{274FF80E-5142-45D0-9163-7F238AF8A487}"/>
            </a:ext>
          </a:extLst>
        </xdr:cNvPr>
        <xdr:cNvCxnSpPr/>
      </xdr:nvCxnSpPr>
      <xdr:spPr>
        <a:xfrm>
          <a:off x="13703300" y="1080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86360</xdr:rowOff>
    </xdr:from>
    <xdr:to>
      <xdr:col>67</xdr:col>
      <xdr:colOff>101600</xdr:colOff>
      <xdr:row>63</xdr:row>
      <xdr:rowOff>16510</xdr:rowOff>
    </xdr:to>
    <xdr:sp macro="" textlink="">
      <xdr:nvSpPr>
        <xdr:cNvPr id="556" name="楕円 555">
          <a:extLst>
            <a:ext uri="{FF2B5EF4-FFF2-40B4-BE49-F238E27FC236}">
              <a16:creationId xmlns:a16="http://schemas.microsoft.com/office/drawing/2014/main" id="{EDCA5A31-1727-4F8F-B772-85945BCD82D9}"/>
            </a:ext>
          </a:extLst>
        </xdr:cNvPr>
        <xdr:cNvSpPr/>
      </xdr:nvSpPr>
      <xdr:spPr>
        <a:xfrm>
          <a:off x="1276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63</xdr:row>
      <xdr:rowOff>3266</xdr:rowOff>
    </xdr:to>
    <xdr:cxnSp macro="">
      <xdr:nvCxnSpPr>
        <xdr:cNvPr id="557" name="直線コネクタ 556">
          <a:extLst>
            <a:ext uri="{FF2B5EF4-FFF2-40B4-BE49-F238E27FC236}">
              <a16:creationId xmlns:a16="http://schemas.microsoft.com/office/drawing/2014/main" id="{5BFE61AA-AB11-4E93-9EA5-8CCDAE6D67D3}"/>
            </a:ext>
          </a:extLst>
        </xdr:cNvPr>
        <xdr:cNvCxnSpPr/>
      </xdr:nvCxnSpPr>
      <xdr:spPr>
        <a:xfrm>
          <a:off x="12814300" y="107670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CCA6247E-E7F4-42BC-A4F9-B2CF4F103CB4}"/>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EA633B74-AA0C-4A24-B0D3-262131738A1E}"/>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2566F128-6682-4A52-B672-6F60D51F1E5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1388597-1457-49FB-8F3C-1B8470018939}"/>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32130</xdr:rowOff>
    </xdr:from>
    <xdr:ext cx="405111" cy="259045"/>
    <xdr:sp macro="" textlink="">
      <xdr:nvSpPr>
        <xdr:cNvPr id="562" name="n_1mainValue【学校施設】&#10;有形固定資産減価償却率">
          <a:extLst>
            <a:ext uri="{FF2B5EF4-FFF2-40B4-BE49-F238E27FC236}">
              <a16:creationId xmlns:a16="http://schemas.microsoft.com/office/drawing/2014/main" id="{541CD8BA-1BDE-41DC-8E7D-836F390CF642}"/>
            </a:ext>
          </a:extLst>
        </xdr:cNvPr>
        <xdr:cNvSpPr txBox="1"/>
      </xdr:nvSpPr>
      <xdr:spPr>
        <a:xfrm>
          <a:off x="152660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79483</xdr:rowOff>
    </xdr:from>
    <xdr:ext cx="405111" cy="259045"/>
    <xdr:sp macro="" textlink="">
      <xdr:nvSpPr>
        <xdr:cNvPr id="563" name="n_2mainValue【学校施設】&#10;有形固定資産減価償却率">
          <a:extLst>
            <a:ext uri="{FF2B5EF4-FFF2-40B4-BE49-F238E27FC236}">
              <a16:creationId xmlns:a16="http://schemas.microsoft.com/office/drawing/2014/main" id="{064EFA8D-CC84-477E-A5A5-7B7978F064BD}"/>
            </a:ext>
          </a:extLst>
        </xdr:cNvPr>
        <xdr:cNvSpPr txBox="1"/>
      </xdr:nvSpPr>
      <xdr:spPr>
        <a:xfrm>
          <a:off x="14389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45193</xdr:rowOff>
    </xdr:from>
    <xdr:ext cx="405111" cy="259045"/>
    <xdr:sp macro="" textlink="">
      <xdr:nvSpPr>
        <xdr:cNvPr id="564" name="n_3mainValue【学校施設】&#10;有形固定資産減価償却率">
          <a:extLst>
            <a:ext uri="{FF2B5EF4-FFF2-40B4-BE49-F238E27FC236}">
              <a16:creationId xmlns:a16="http://schemas.microsoft.com/office/drawing/2014/main" id="{DC7DED29-C460-4722-ABB5-88B4D6A5DB93}"/>
            </a:ext>
          </a:extLst>
        </xdr:cNvPr>
        <xdr:cNvSpPr txBox="1"/>
      </xdr:nvSpPr>
      <xdr:spPr>
        <a:xfrm>
          <a:off x="13500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7637</xdr:rowOff>
    </xdr:from>
    <xdr:ext cx="405111" cy="259045"/>
    <xdr:sp macro="" textlink="">
      <xdr:nvSpPr>
        <xdr:cNvPr id="565" name="n_4mainValue【学校施設】&#10;有形固定資産減価償却率">
          <a:extLst>
            <a:ext uri="{FF2B5EF4-FFF2-40B4-BE49-F238E27FC236}">
              <a16:creationId xmlns:a16="http://schemas.microsoft.com/office/drawing/2014/main" id="{57F6C60B-406C-4EE4-B8ED-76EF29634FC4}"/>
            </a:ext>
          </a:extLst>
        </xdr:cNvPr>
        <xdr:cNvSpPr txBox="1"/>
      </xdr:nvSpPr>
      <xdr:spPr>
        <a:xfrm>
          <a:off x="12611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E02BE5E-74FE-45A2-B808-F250F324D3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151D36E-1016-4852-8152-57948A651D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C9C9FE8-156C-4A53-8988-293A75E861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C2CD0CCA-0F0D-452D-AAD1-D8F53980D0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3175E1F-93B3-4648-9A8C-F18797AC03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7EF9B64-9B7D-41CE-85ED-65ADC4645D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C802A82-AE29-4B6D-9969-47BEFDFA4F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A8644B4-1C79-4667-B74F-3517432016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AEFE5B4-8FF9-4EA5-BFA5-28187A4CD1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5D452E3-C464-455E-92C0-93F009C05C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484A654-43E3-4D94-BF23-7BDCB383F4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A59DFD11-1036-4301-8326-5DA341C9B5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7F4B6604-681D-4F20-99AC-FE3395989B5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B5D7B1DD-341F-4774-A771-0C48ADE1D5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DF2F9779-FCE5-4450-8303-D4CD53623B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123C8D6-E377-4AA3-9037-8B5B039458E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82B2FAD-7580-429C-B85B-FE27B06545F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AB1830A0-A41A-4512-8C3E-1FE6B7A4AB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E630836-B075-4799-AFA3-0B06AA8AF7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6BCB78C-6EF3-4F16-84ED-A32C4F7CEB6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BB86685-7EFD-49BC-A95C-DF9748DA7D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2494BDD4-E450-4597-AB6E-5E72D1885D8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A528D07-3617-4C41-B359-C23FF90E52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53C4EF13-928E-43CF-9D0B-8E7337B8406F}"/>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52518FEF-0F70-4C94-914D-C64889108111}"/>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3C86C31A-FF3B-4256-A702-4B8E3471F024}"/>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1B568C31-67A5-428D-AC03-BF8C3F0CCD76}"/>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9013DBD-C41F-40F6-BF03-7F9991A21355}"/>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ED78D8DF-61BC-4A61-B965-17428A254E4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9AEC4C10-1805-439F-89A5-15A76BA93A8F}"/>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F5D503DF-F0F2-414C-8265-6A5B397D8DA1}"/>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21674E4B-B686-4FF3-9011-34CECB856D5F}"/>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246A951E-0D67-4FB5-9CD9-69D5328F9A14}"/>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CB0DC9E5-CABD-43D4-8B4D-5D88649DB69C}"/>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5E8625A-5116-4AFE-86C3-C0E21CD65D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196C508-715D-445A-B01C-58BCE26851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8B65762-67F6-48D4-BDF7-087F1DB153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31138F4-FFBB-498F-8569-947D0C382D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D775430-8BF8-49F7-B18A-85B867016C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05" name="楕円 604">
          <a:extLst>
            <a:ext uri="{FF2B5EF4-FFF2-40B4-BE49-F238E27FC236}">
              <a16:creationId xmlns:a16="http://schemas.microsoft.com/office/drawing/2014/main" id="{560A1A1C-74E5-46DC-A845-1F701989B82C}"/>
            </a:ext>
          </a:extLst>
        </xdr:cNvPr>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159021</xdr:rowOff>
    </xdr:from>
    <xdr:ext cx="469744" cy="259045"/>
    <xdr:sp macro="" textlink="">
      <xdr:nvSpPr>
        <xdr:cNvPr id="606" name="【学校施設】&#10;一人当たり面積該当値テキスト">
          <a:extLst>
            <a:ext uri="{FF2B5EF4-FFF2-40B4-BE49-F238E27FC236}">
              <a16:creationId xmlns:a16="http://schemas.microsoft.com/office/drawing/2014/main" id="{5AD8544A-7F51-4781-9C7B-96D3BBDF185E}"/>
            </a:ext>
          </a:extLst>
        </xdr:cNvPr>
        <xdr:cNvSpPr txBox="1"/>
      </xdr:nvSpPr>
      <xdr:spPr>
        <a:xfrm>
          <a:off x="22199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77978</xdr:rowOff>
    </xdr:from>
    <xdr:to>
      <xdr:col>112</xdr:col>
      <xdr:colOff>38100</xdr:colOff>
      <xdr:row>63</xdr:row>
      <xdr:rowOff>8128</xdr:rowOff>
    </xdr:to>
    <xdr:sp macro="" textlink="">
      <xdr:nvSpPr>
        <xdr:cNvPr id="607" name="楕円 606">
          <a:extLst>
            <a:ext uri="{FF2B5EF4-FFF2-40B4-BE49-F238E27FC236}">
              <a16:creationId xmlns:a16="http://schemas.microsoft.com/office/drawing/2014/main" id="{0909D134-E312-4AB9-8013-173FAA3EA41A}"/>
            </a:ext>
          </a:extLst>
        </xdr:cNvPr>
        <xdr:cNvSpPr/>
      </xdr:nvSpPr>
      <xdr:spPr>
        <a:xfrm>
          <a:off x="21272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128778</xdr:rowOff>
    </xdr:to>
    <xdr:cxnSp macro="">
      <xdr:nvCxnSpPr>
        <xdr:cNvPr id="608" name="直線コネクタ 607">
          <a:extLst>
            <a:ext uri="{FF2B5EF4-FFF2-40B4-BE49-F238E27FC236}">
              <a16:creationId xmlns:a16="http://schemas.microsoft.com/office/drawing/2014/main" id="{75945531-545C-4129-B6B5-188EF20881E9}"/>
            </a:ext>
          </a:extLst>
        </xdr:cNvPr>
        <xdr:cNvCxnSpPr/>
      </xdr:nvCxnSpPr>
      <xdr:spPr>
        <a:xfrm flipV="1">
          <a:off x="21323300" y="1075334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81979</xdr:rowOff>
    </xdr:from>
    <xdr:to>
      <xdr:col>107</xdr:col>
      <xdr:colOff>101600</xdr:colOff>
      <xdr:row>63</xdr:row>
      <xdr:rowOff>12129</xdr:rowOff>
    </xdr:to>
    <xdr:sp macro="" textlink="">
      <xdr:nvSpPr>
        <xdr:cNvPr id="609" name="楕円 608">
          <a:extLst>
            <a:ext uri="{FF2B5EF4-FFF2-40B4-BE49-F238E27FC236}">
              <a16:creationId xmlns:a16="http://schemas.microsoft.com/office/drawing/2014/main" id="{4C542BB7-416F-41A8-9FD8-5E73D73173A9}"/>
            </a:ext>
          </a:extLst>
        </xdr:cNvPr>
        <xdr:cNvSpPr/>
      </xdr:nvSpPr>
      <xdr:spPr>
        <a:xfrm>
          <a:off x="20383500" y="107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128778</xdr:rowOff>
    </xdr:from>
    <xdr:to>
      <xdr:col>111</xdr:col>
      <xdr:colOff>177800</xdr:colOff>
      <xdr:row>62</xdr:row>
      <xdr:rowOff>132779</xdr:rowOff>
    </xdr:to>
    <xdr:cxnSp macro="">
      <xdr:nvCxnSpPr>
        <xdr:cNvPr id="610" name="直線コネクタ 609">
          <a:extLst>
            <a:ext uri="{FF2B5EF4-FFF2-40B4-BE49-F238E27FC236}">
              <a16:creationId xmlns:a16="http://schemas.microsoft.com/office/drawing/2014/main" id="{3EB2FB6E-191B-4FFB-AA50-7916E3FB2F51}"/>
            </a:ext>
          </a:extLst>
        </xdr:cNvPr>
        <xdr:cNvCxnSpPr/>
      </xdr:nvCxnSpPr>
      <xdr:spPr>
        <a:xfrm flipV="1">
          <a:off x="20434300" y="1075867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85789</xdr:rowOff>
    </xdr:from>
    <xdr:to>
      <xdr:col>102</xdr:col>
      <xdr:colOff>165100</xdr:colOff>
      <xdr:row>63</xdr:row>
      <xdr:rowOff>15939</xdr:rowOff>
    </xdr:to>
    <xdr:sp macro="" textlink="">
      <xdr:nvSpPr>
        <xdr:cNvPr id="611" name="楕円 610">
          <a:extLst>
            <a:ext uri="{FF2B5EF4-FFF2-40B4-BE49-F238E27FC236}">
              <a16:creationId xmlns:a16="http://schemas.microsoft.com/office/drawing/2014/main" id="{4A5FD9D4-FF93-44A4-B8E4-B8D3B551CB5E}"/>
            </a:ext>
          </a:extLst>
        </xdr:cNvPr>
        <xdr:cNvSpPr/>
      </xdr:nvSpPr>
      <xdr:spPr>
        <a:xfrm>
          <a:off x="19494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132779</xdr:rowOff>
    </xdr:from>
    <xdr:to>
      <xdr:col>107</xdr:col>
      <xdr:colOff>50800</xdr:colOff>
      <xdr:row>62</xdr:row>
      <xdr:rowOff>136589</xdr:rowOff>
    </xdr:to>
    <xdr:cxnSp macro="">
      <xdr:nvCxnSpPr>
        <xdr:cNvPr id="612" name="直線コネクタ 611">
          <a:extLst>
            <a:ext uri="{FF2B5EF4-FFF2-40B4-BE49-F238E27FC236}">
              <a16:creationId xmlns:a16="http://schemas.microsoft.com/office/drawing/2014/main" id="{22351B11-4BFD-4687-83CE-D4EDBC33E8FA}"/>
            </a:ext>
          </a:extLst>
        </xdr:cNvPr>
        <xdr:cNvCxnSpPr/>
      </xdr:nvCxnSpPr>
      <xdr:spPr>
        <a:xfrm flipV="1">
          <a:off x="19545300" y="107626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91122</xdr:rowOff>
    </xdr:from>
    <xdr:to>
      <xdr:col>98</xdr:col>
      <xdr:colOff>38100</xdr:colOff>
      <xdr:row>63</xdr:row>
      <xdr:rowOff>21272</xdr:rowOff>
    </xdr:to>
    <xdr:sp macro="" textlink="">
      <xdr:nvSpPr>
        <xdr:cNvPr id="613" name="楕円 612">
          <a:extLst>
            <a:ext uri="{FF2B5EF4-FFF2-40B4-BE49-F238E27FC236}">
              <a16:creationId xmlns:a16="http://schemas.microsoft.com/office/drawing/2014/main" id="{F42DCD53-215F-4739-B6AA-F564435C5419}"/>
            </a:ext>
          </a:extLst>
        </xdr:cNvPr>
        <xdr:cNvSpPr/>
      </xdr:nvSpPr>
      <xdr:spPr>
        <a:xfrm>
          <a:off x="18605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136589</xdr:rowOff>
    </xdr:from>
    <xdr:to>
      <xdr:col>102</xdr:col>
      <xdr:colOff>114300</xdr:colOff>
      <xdr:row>62</xdr:row>
      <xdr:rowOff>141922</xdr:rowOff>
    </xdr:to>
    <xdr:cxnSp macro="">
      <xdr:nvCxnSpPr>
        <xdr:cNvPr id="614" name="直線コネクタ 613">
          <a:extLst>
            <a:ext uri="{FF2B5EF4-FFF2-40B4-BE49-F238E27FC236}">
              <a16:creationId xmlns:a16="http://schemas.microsoft.com/office/drawing/2014/main" id="{53DD8C2E-CEF8-4E93-AC22-39AF18117589}"/>
            </a:ext>
          </a:extLst>
        </xdr:cNvPr>
        <xdr:cNvCxnSpPr/>
      </xdr:nvCxnSpPr>
      <xdr:spPr>
        <a:xfrm flipV="1">
          <a:off x="18656300" y="1076648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FBD901A3-329B-4AED-A39D-C31A269B4BE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B59ECFEF-4308-4511-9677-575770593E36}"/>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2E883049-60CB-483A-B43B-B76FCF501B57}"/>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5EBAA0C6-6AA9-427A-AA63-1CCF79239E0A}"/>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170705</xdr:rowOff>
    </xdr:from>
    <xdr:ext cx="469744" cy="259045"/>
    <xdr:sp macro="" textlink="">
      <xdr:nvSpPr>
        <xdr:cNvPr id="619" name="n_1mainValue【学校施設】&#10;一人当たり面積">
          <a:extLst>
            <a:ext uri="{FF2B5EF4-FFF2-40B4-BE49-F238E27FC236}">
              <a16:creationId xmlns:a16="http://schemas.microsoft.com/office/drawing/2014/main" id="{E7B180BA-D284-48F2-8188-39A7E6B85D8A}"/>
            </a:ext>
          </a:extLst>
        </xdr:cNvPr>
        <xdr:cNvSpPr txBox="1"/>
      </xdr:nvSpPr>
      <xdr:spPr>
        <a:xfrm>
          <a:off x="210757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3256</xdr:rowOff>
    </xdr:from>
    <xdr:ext cx="469744" cy="259045"/>
    <xdr:sp macro="" textlink="">
      <xdr:nvSpPr>
        <xdr:cNvPr id="620" name="n_2mainValue【学校施設】&#10;一人当たり面積">
          <a:extLst>
            <a:ext uri="{FF2B5EF4-FFF2-40B4-BE49-F238E27FC236}">
              <a16:creationId xmlns:a16="http://schemas.microsoft.com/office/drawing/2014/main" id="{B63C1FB3-B64B-4F30-8D89-3553484D78CD}"/>
            </a:ext>
          </a:extLst>
        </xdr:cNvPr>
        <xdr:cNvSpPr txBox="1"/>
      </xdr:nvSpPr>
      <xdr:spPr>
        <a:xfrm>
          <a:off x="20199427"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7066</xdr:rowOff>
    </xdr:from>
    <xdr:ext cx="469744" cy="259045"/>
    <xdr:sp macro="" textlink="">
      <xdr:nvSpPr>
        <xdr:cNvPr id="621" name="n_3mainValue【学校施設】&#10;一人当たり面積">
          <a:extLst>
            <a:ext uri="{FF2B5EF4-FFF2-40B4-BE49-F238E27FC236}">
              <a16:creationId xmlns:a16="http://schemas.microsoft.com/office/drawing/2014/main" id="{504AE82B-C8B4-4141-A3B2-2E0ABF417BF6}"/>
            </a:ext>
          </a:extLst>
        </xdr:cNvPr>
        <xdr:cNvSpPr txBox="1"/>
      </xdr:nvSpPr>
      <xdr:spPr>
        <a:xfrm>
          <a:off x="19310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12399</xdr:rowOff>
    </xdr:from>
    <xdr:ext cx="469744" cy="259045"/>
    <xdr:sp macro="" textlink="">
      <xdr:nvSpPr>
        <xdr:cNvPr id="622" name="n_4mainValue【学校施設】&#10;一人当たり面積">
          <a:extLst>
            <a:ext uri="{FF2B5EF4-FFF2-40B4-BE49-F238E27FC236}">
              <a16:creationId xmlns:a16="http://schemas.microsoft.com/office/drawing/2014/main" id="{E5C744BD-2C41-4E35-A26E-3B58F7D13F1A}"/>
            </a:ext>
          </a:extLst>
        </xdr:cNvPr>
        <xdr:cNvSpPr txBox="1"/>
      </xdr:nvSpPr>
      <xdr:spPr>
        <a:xfrm>
          <a:off x="18421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41AB449F-F12E-4E55-B32D-301EBA8072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605E5A77-0269-44B4-AF9B-63CFFE9FBC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2BA201A-4877-4B2D-8D08-30FED945B9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2BEAAF3F-0B47-4293-B876-8F5AE13C86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579ADD9-8564-4914-B0C6-87DABC1A2C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4091D9AE-0C15-4998-9F5A-57677DDDDA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1C99E58-A8CB-458D-9897-09F15F6EEC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3A7281E-43D8-4905-9D0D-B65A9B85EE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DAAE81A-0114-4ED5-AF9D-7C9AA02610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43665C46-69A3-475F-B981-7304C005BF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CDB3674-5BF0-4B38-8BAC-C546CE28EA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B3714570-E81D-4DB1-B9D2-D3100D189C2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B230BE9D-8C28-4CB0-833C-06D67BB9C4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E9831A6E-A6EB-4902-9A2E-C72674FA1D3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662AEE94-A8E8-4C6F-BE20-A5D4248C7B0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4B99B330-865F-430A-9918-4CB1182BEFF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D75F0287-CB44-4EBC-818D-22DCCF3D45F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285BC424-AD8C-4FF6-9BCA-3E82268C9C5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6500E707-E2C3-40B9-9B0D-FB40BF54B83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A99408A7-6480-4AE6-A8F4-B2E923852A5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48BD444A-9771-42F5-84A2-6E0A6FD5DB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ED4F551D-8807-4AF3-B27D-51DC8BB2E0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DEC8AB44-DBE2-437D-8C38-6336B0111C2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A4A249D-5451-408B-9922-15FE56EB41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C83E0657-0821-4F8A-BE1B-8335029A7D9E}"/>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DC6F8FD5-82C8-4538-8584-C372C54F78A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68035320-0DE1-4561-99AA-55CBB2EC682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CC28D757-8838-4DD5-9582-11179E9FEF66}"/>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14CAACAA-3C6B-4E9D-B4E6-982C4C9FCCF4}"/>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a:extLst>
            <a:ext uri="{FF2B5EF4-FFF2-40B4-BE49-F238E27FC236}">
              <a16:creationId xmlns:a16="http://schemas.microsoft.com/office/drawing/2014/main" id="{77C1C177-26E8-4DE1-8B80-606D4B5F5BAD}"/>
            </a:ext>
          </a:extLst>
        </xdr:cNvPr>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54CA6745-891B-41DA-906A-C733479C3A73}"/>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2FE4DC5B-BAB6-4F2F-A66F-7FCA4097C77D}"/>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99D42496-02D3-4EF7-B0A5-93E964978FE2}"/>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3180BB8F-D138-4253-9CEC-2460D8444C85}"/>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DD940767-7666-4642-8C91-62AB4A9361CB}"/>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19EC502-2860-4B08-A461-5D32085B67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295AB18-1DD9-47C6-BF98-1A0750B6C83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F1DD399-B325-473A-93CB-C665CBB127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2709C3B-A016-4EE7-90E5-0C4DFEFBB8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117E383-0773-439C-947F-0E5D42572F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63500</xdr:rowOff>
    </xdr:from>
    <xdr:to>
      <xdr:col>72</xdr:col>
      <xdr:colOff>38100</xdr:colOff>
      <xdr:row>86</xdr:row>
      <xdr:rowOff>165100</xdr:rowOff>
    </xdr:to>
    <xdr:sp macro="" textlink="">
      <xdr:nvSpPr>
        <xdr:cNvPr id="663" name="楕円 662">
          <a:extLst>
            <a:ext uri="{FF2B5EF4-FFF2-40B4-BE49-F238E27FC236}">
              <a16:creationId xmlns:a16="http://schemas.microsoft.com/office/drawing/2014/main" id="{B7D4C8FB-2FA6-485E-B80A-A34317B7141B}"/>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63500</xdr:rowOff>
    </xdr:from>
    <xdr:to>
      <xdr:col>67</xdr:col>
      <xdr:colOff>101600</xdr:colOff>
      <xdr:row>86</xdr:row>
      <xdr:rowOff>165100</xdr:rowOff>
    </xdr:to>
    <xdr:sp macro="" textlink="">
      <xdr:nvSpPr>
        <xdr:cNvPr id="664" name="楕円 663">
          <a:extLst>
            <a:ext uri="{FF2B5EF4-FFF2-40B4-BE49-F238E27FC236}">
              <a16:creationId xmlns:a16="http://schemas.microsoft.com/office/drawing/2014/main" id="{ADD50EC5-FC21-49FA-8B58-6652AF8E940C}"/>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65" name="直線コネクタ 664">
          <a:extLst>
            <a:ext uri="{FF2B5EF4-FFF2-40B4-BE49-F238E27FC236}">
              <a16:creationId xmlns:a16="http://schemas.microsoft.com/office/drawing/2014/main" id="{2B5D0944-9793-4F22-947C-79F43DFC049C}"/>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66" name="n_1aveValue【児童館】&#10;有形固定資産減価償却率">
          <a:extLst>
            <a:ext uri="{FF2B5EF4-FFF2-40B4-BE49-F238E27FC236}">
              <a16:creationId xmlns:a16="http://schemas.microsoft.com/office/drawing/2014/main" id="{AD4F6864-CE91-4F81-9608-A47E0C0E91EE}"/>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67" name="n_2aveValue【児童館】&#10;有形固定資産減価償却率">
          <a:extLst>
            <a:ext uri="{FF2B5EF4-FFF2-40B4-BE49-F238E27FC236}">
              <a16:creationId xmlns:a16="http://schemas.microsoft.com/office/drawing/2014/main" id="{24C1358D-3ECE-4F7B-802C-FBB374F72925}"/>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68" name="n_3aveValue【児童館】&#10;有形固定資産減価償却率">
          <a:extLst>
            <a:ext uri="{FF2B5EF4-FFF2-40B4-BE49-F238E27FC236}">
              <a16:creationId xmlns:a16="http://schemas.microsoft.com/office/drawing/2014/main" id="{91A20ABA-7089-4E90-B088-619C5778A1B2}"/>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69" name="n_4aveValue【児童館】&#10;有形固定資産減価償却率">
          <a:extLst>
            <a:ext uri="{FF2B5EF4-FFF2-40B4-BE49-F238E27FC236}">
              <a16:creationId xmlns:a16="http://schemas.microsoft.com/office/drawing/2014/main" id="{E9AADDA8-2487-4BA9-8569-362DCC359E3D}"/>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0" name="n_3mainValue【児童館】&#10;有形固定資産減価償却率">
          <a:extLst>
            <a:ext uri="{FF2B5EF4-FFF2-40B4-BE49-F238E27FC236}">
              <a16:creationId xmlns:a16="http://schemas.microsoft.com/office/drawing/2014/main" id="{2E35B28B-9407-4B29-B614-327A1B9494E3}"/>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1" name="n_4mainValue【児童館】&#10;有形固定資産減価償却率">
          <a:extLst>
            <a:ext uri="{FF2B5EF4-FFF2-40B4-BE49-F238E27FC236}">
              <a16:creationId xmlns:a16="http://schemas.microsoft.com/office/drawing/2014/main" id="{79F29BEE-C368-40C9-95D9-86AE1A543B61}"/>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F72CE455-32A2-4F15-BBC5-91AAC6B5C9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89A1A651-24DF-4817-BBA7-34B846BBAC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D4AC518F-97B0-4B11-A179-A5F2DD4730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0693CD27-E770-49E0-BB04-70B8AB1030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F7A7728F-3890-4162-AFE5-4EE57AA8E9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E73EBE49-C1E6-4D37-B745-A160B6B7EC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7A9B6A65-8367-4CEE-9983-A8D50897E0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AA4D53C4-0285-4076-9875-E2635985AC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22DD72C0-818D-483B-8184-EE27F8BF97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7700A46E-5337-483E-AAFC-BDFF8F5689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a:extLst>
            <a:ext uri="{FF2B5EF4-FFF2-40B4-BE49-F238E27FC236}">
              <a16:creationId xmlns:a16="http://schemas.microsoft.com/office/drawing/2014/main" id="{50D490F9-7AFB-4A2F-922D-4CB4338DD1F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a:extLst>
            <a:ext uri="{FF2B5EF4-FFF2-40B4-BE49-F238E27FC236}">
              <a16:creationId xmlns:a16="http://schemas.microsoft.com/office/drawing/2014/main" id="{0A6C9759-75C1-4C49-9A81-CA82D88DB7A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a:extLst>
            <a:ext uri="{FF2B5EF4-FFF2-40B4-BE49-F238E27FC236}">
              <a16:creationId xmlns:a16="http://schemas.microsoft.com/office/drawing/2014/main" id="{B9F1A8F2-85C9-460E-96D3-82D25FE0B18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a:extLst>
            <a:ext uri="{FF2B5EF4-FFF2-40B4-BE49-F238E27FC236}">
              <a16:creationId xmlns:a16="http://schemas.microsoft.com/office/drawing/2014/main" id="{BD073301-9455-4E9A-942D-CA403C23E5C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a:extLst>
            <a:ext uri="{FF2B5EF4-FFF2-40B4-BE49-F238E27FC236}">
              <a16:creationId xmlns:a16="http://schemas.microsoft.com/office/drawing/2014/main" id="{EB691A15-ED07-48A9-A7FF-0E8746284D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a:extLst>
            <a:ext uri="{FF2B5EF4-FFF2-40B4-BE49-F238E27FC236}">
              <a16:creationId xmlns:a16="http://schemas.microsoft.com/office/drawing/2014/main" id="{9C621922-7A4E-4F91-9397-A41A839CFCF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a:extLst>
            <a:ext uri="{FF2B5EF4-FFF2-40B4-BE49-F238E27FC236}">
              <a16:creationId xmlns:a16="http://schemas.microsoft.com/office/drawing/2014/main" id="{AD0446E0-C137-491E-831E-18972F70BA9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a:extLst>
            <a:ext uri="{FF2B5EF4-FFF2-40B4-BE49-F238E27FC236}">
              <a16:creationId xmlns:a16="http://schemas.microsoft.com/office/drawing/2014/main" id="{FA417C0F-0CDB-4130-9EA4-218F7DAAF71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FC164EEA-845D-4AF1-A67C-FA21FAF9DE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C8CDA1DD-8C52-4B1F-8CAD-D89F685410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B6058AFE-B693-49CA-BDDD-FDB293A1B8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693" name="直線コネクタ 692">
          <a:extLst>
            <a:ext uri="{FF2B5EF4-FFF2-40B4-BE49-F238E27FC236}">
              <a16:creationId xmlns:a16="http://schemas.microsoft.com/office/drawing/2014/main" id="{EC56E1EF-4D81-474B-8EAB-7C3CEFFF3389}"/>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94" name="【児童館】&#10;一人当たり面積最小値テキスト">
          <a:extLst>
            <a:ext uri="{FF2B5EF4-FFF2-40B4-BE49-F238E27FC236}">
              <a16:creationId xmlns:a16="http://schemas.microsoft.com/office/drawing/2014/main" id="{4CAF1BF4-E6B1-4CEC-A051-B9B9E4FA94D4}"/>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95" name="直線コネクタ 694">
          <a:extLst>
            <a:ext uri="{FF2B5EF4-FFF2-40B4-BE49-F238E27FC236}">
              <a16:creationId xmlns:a16="http://schemas.microsoft.com/office/drawing/2014/main" id="{8589DA10-FD0F-4739-96D4-270F729C4A13}"/>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696" name="【児童館】&#10;一人当たり面積最大値テキスト">
          <a:extLst>
            <a:ext uri="{FF2B5EF4-FFF2-40B4-BE49-F238E27FC236}">
              <a16:creationId xmlns:a16="http://schemas.microsoft.com/office/drawing/2014/main" id="{51C35F41-8E03-49A1-BE89-130B83382382}"/>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697" name="直線コネクタ 696">
          <a:extLst>
            <a:ext uri="{FF2B5EF4-FFF2-40B4-BE49-F238E27FC236}">
              <a16:creationId xmlns:a16="http://schemas.microsoft.com/office/drawing/2014/main" id="{7DD86790-D82E-4FAA-A46A-379026C36246}"/>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698" name="【児童館】&#10;一人当たり面積平均値テキスト">
          <a:extLst>
            <a:ext uri="{FF2B5EF4-FFF2-40B4-BE49-F238E27FC236}">
              <a16:creationId xmlns:a16="http://schemas.microsoft.com/office/drawing/2014/main" id="{5CC53644-DCC4-47ED-920D-6D99B149E8AF}"/>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99" name="フローチャート: 判断 698">
          <a:extLst>
            <a:ext uri="{FF2B5EF4-FFF2-40B4-BE49-F238E27FC236}">
              <a16:creationId xmlns:a16="http://schemas.microsoft.com/office/drawing/2014/main" id="{90D0D879-A691-4F00-A80A-1850EDC0C47A}"/>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0" name="フローチャート: 判断 699">
          <a:extLst>
            <a:ext uri="{FF2B5EF4-FFF2-40B4-BE49-F238E27FC236}">
              <a16:creationId xmlns:a16="http://schemas.microsoft.com/office/drawing/2014/main" id="{9209BB7F-B4DD-4DE1-9CB9-42D703BE416D}"/>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01" name="フローチャート: 判断 700">
          <a:extLst>
            <a:ext uri="{FF2B5EF4-FFF2-40B4-BE49-F238E27FC236}">
              <a16:creationId xmlns:a16="http://schemas.microsoft.com/office/drawing/2014/main" id="{272A05A7-9989-450B-AEE3-A62FFABCF29B}"/>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2" name="フローチャート: 判断 701">
          <a:extLst>
            <a:ext uri="{FF2B5EF4-FFF2-40B4-BE49-F238E27FC236}">
              <a16:creationId xmlns:a16="http://schemas.microsoft.com/office/drawing/2014/main" id="{A7E466C1-3B0B-459F-A0E9-8723928C42E2}"/>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03" name="フローチャート: 判断 702">
          <a:extLst>
            <a:ext uri="{FF2B5EF4-FFF2-40B4-BE49-F238E27FC236}">
              <a16:creationId xmlns:a16="http://schemas.microsoft.com/office/drawing/2014/main" id="{7F68651A-ECA9-4397-A933-9B1B3BE42CA7}"/>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38DE3E5C-B154-4703-90AF-9302ECCE4F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E53222DB-7F40-43FC-AAC5-7B6213AE14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3BFC164-1D06-4BDB-8C2C-B96439174D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71E06180-88A6-4848-AD09-060926AA0B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5E748CE9-5566-4224-A351-8EB0E96076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147320</xdr:rowOff>
    </xdr:from>
    <xdr:to>
      <xdr:col>102</xdr:col>
      <xdr:colOff>165100</xdr:colOff>
      <xdr:row>85</xdr:row>
      <xdr:rowOff>77470</xdr:rowOff>
    </xdr:to>
    <xdr:sp macro="" textlink="">
      <xdr:nvSpPr>
        <xdr:cNvPr id="709" name="楕円 708">
          <a:extLst>
            <a:ext uri="{FF2B5EF4-FFF2-40B4-BE49-F238E27FC236}">
              <a16:creationId xmlns:a16="http://schemas.microsoft.com/office/drawing/2014/main" id="{9EE6073B-E253-4260-8F49-6AB1927136EE}"/>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10" name="楕円 709">
          <a:extLst>
            <a:ext uri="{FF2B5EF4-FFF2-40B4-BE49-F238E27FC236}">
              <a16:creationId xmlns:a16="http://schemas.microsoft.com/office/drawing/2014/main" id="{2B111B39-A94C-41C5-A630-ADEA683F9C5A}"/>
            </a:ext>
          </a:extLst>
        </xdr:cNvPr>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31242</xdr:rowOff>
    </xdr:to>
    <xdr:cxnSp macro="">
      <xdr:nvCxnSpPr>
        <xdr:cNvPr id="711" name="直線コネクタ 710">
          <a:extLst>
            <a:ext uri="{FF2B5EF4-FFF2-40B4-BE49-F238E27FC236}">
              <a16:creationId xmlns:a16="http://schemas.microsoft.com/office/drawing/2014/main" id="{76A83306-5462-4E3C-9815-BA298DED2298}"/>
            </a:ext>
          </a:extLst>
        </xdr:cNvPr>
        <xdr:cNvCxnSpPr/>
      </xdr:nvCxnSpPr>
      <xdr:spPr>
        <a:xfrm flipV="1">
          <a:off x="18656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12" name="n_1aveValue【児童館】&#10;一人当たり面積">
          <a:extLst>
            <a:ext uri="{FF2B5EF4-FFF2-40B4-BE49-F238E27FC236}">
              <a16:creationId xmlns:a16="http://schemas.microsoft.com/office/drawing/2014/main" id="{78F03ED6-F37F-4531-A512-008C109B9785}"/>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13" name="n_2aveValue【児童館】&#10;一人当たり面積">
          <a:extLst>
            <a:ext uri="{FF2B5EF4-FFF2-40B4-BE49-F238E27FC236}">
              <a16:creationId xmlns:a16="http://schemas.microsoft.com/office/drawing/2014/main" id="{504E6694-4989-497E-8781-4AFC9346CC1E}"/>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14" name="n_3aveValue【児童館】&#10;一人当たり面積">
          <a:extLst>
            <a:ext uri="{FF2B5EF4-FFF2-40B4-BE49-F238E27FC236}">
              <a16:creationId xmlns:a16="http://schemas.microsoft.com/office/drawing/2014/main" id="{31D8886E-09E1-4BFC-8CAA-E7FB6DAB5E7E}"/>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15" name="n_4aveValue【児童館】&#10;一人当たり面積">
          <a:extLst>
            <a:ext uri="{FF2B5EF4-FFF2-40B4-BE49-F238E27FC236}">
              <a16:creationId xmlns:a16="http://schemas.microsoft.com/office/drawing/2014/main" id="{78C0A8FC-C35A-413F-9B4B-F0D343CBDFB4}"/>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16" name="n_3mainValue【児童館】&#10;一人当たり面積">
          <a:extLst>
            <a:ext uri="{FF2B5EF4-FFF2-40B4-BE49-F238E27FC236}">
              <a16:creationId xmlns:a16="http://schemas.microsoft.com/office/drawing/2014/main" id="{FFB30878-BCCE-4B79-A51D-073A2DCAB58B}"/>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17" name="n_4mainValue【児童館】&#10;一人当たり面積">
          <a:extLst>
            <a:ext uri="{FF2B5EF4-FFF2-40B4-BE49-F238E27FC236}">
              <a16:creationId xmlns:a16="http://schemas.microsoft.com/office/drawing/2014/main" id="{D707D5BD-DBBD-4840-AAF5-DA2D2F034124}"/>
            </a:ext>
          </a:extLst>
        </xdr:cNvPr>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DD909791-3956-42F8-B8BA-5541C986D1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07D9CC5C-817C-4BC2-B4C2-54534DC497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01559E7F-9D9C-4A20-9EE9-AE984CBA42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A52AD5E2-0A59-4A23-AAFD-2CBB0C93CE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1B06C58A-4174-4FBE-9F59-4686DFD4EC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B2BAA147-EE97-4933-8C93-19A13BDD51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C10E38A1-6E11-444F-ACFC-6D716EE34D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3200D603-C1DA-405E-A0BA-9BF83B6F35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6E9F12E9-82D2-4184-8E54-E49A19CCDD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64A345DC-75B4-44BB-8D0D-38AD6910BF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a:extLst>
            <a:ext uri="{FF2B5EF4-FFF2-40B4-BE49-F238E27FC236}">
              <a16:creationId xmlns:a16="http://schemas.microsoft.com/office/drawing/2014/main" id="{84DF461F-3D07-4211-AD47-D6168A4E8A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9" name="直線コネクタ 728">
          <a:extLst>
            <a:ext uri="{FF2B5EF4-FFF2-40B4-BE49-F238E27FC236}">
              <a16:creationId xmlns:a16="http://schemas.microsoft.com/office/drawing/2014/main" id="{5E08DA29-08B2-4CDA-A1B1-D9FEEC9E8D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0" name="テキスト ボックス 729">
          <a:extLst>
            <a:ext uri="{FF2B5EF4-FFF2-40B4-BE49-F238E27FC236}">
              <a16:creationId xmlns:a16="http://schemas.microsoft.com/office/drawing/2014/main" id="{8D5B6434-F051-4938-845B-81D096C42EC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1" name="直線コネクタ 730">
          <a:extLst>
            <a:ext uri="{FF2B5EF4-FFF2-40B4-BE49-F238E27FC236}">
              <a16:creationId xmlns:a16="http://schemas.microsoft.com/office/drawing/2014/main" id="{C5876F38-AC2A-4BB7-8E2B-847C037FA1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2" name="テキスト ボックス 731">
          <a:extLst>
            <a:ext uri="{FF2B5EF4-FFF2-40B4-BE49-F238E27FC236}">
              <a16:creationId xmlns:a16="http://schemas.microsoft.com/office/drawing/2014/main" id="{2A88F497-5742-4976-B6EA-63A14A8AE7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3" name="直線コネクタ 732">
          <a:extLst>
            <a:ext uri="{FF2B5EF4-FFF2-40B4-BE49-F238E27FC236}">
              <a16:creationId xmlns:a16="http://schemas.microsoft.com/office/drawing/2014/main" id="{28A5D106-D3BC-4B6A-8648-F9E25DCFA7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4" name="テキスト ボックス 733">
          <a:extLst>
            <a:ext uri="{FF2B5EF4-FFF2-40B4-BE49-F238E27FC236}">
              <a16:creationId xmlns:a16="http://schemas.microsoft.com/office/drawing/2014/main" id="{66B0BA37-C2A8-4E7F-963E-6D0C8884F9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5" name="直線コネクタ 734">
          <a:extLst>
            <a:ext uri="{FF2B5EF4-FFF2-40B4-BE49-F238E27FC236}">
              <a16:creationId xmlns:a16="http://schemas.microsoft.com/office/drawing/2014/main" id="{15A7E74B-BA59-4B3E-86FC-ED88837784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6" name="テキスト ボックス 735">
          <a:extLst>
            <a:ext uri="{FF2B5EF4-FFF2-40B4-BE49-F238E27FC236}">
              <a16:creationId xmlns:a16="http://schemas.microsoft.com/office/drawing/2014/main" id="{413D8C37-2BA4-4E4C-8D1E-921947B6D0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7" name="直線コネクタ 736">
          <a:extLst>
            <a:ext uri="{FF2B5EF4-FFF2-40B4-BE49-F238E27FC236}">
              <a16:creationId xmlns:a16="http://schemas.microsoft.com/office/drawing/2014/main" id="{0D296A44-E3D9-406C-86CC-C3ACC964CC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8" name="テキスト ボックス 737">
          <a:extLst>
            <a:ext uri="{FF2B5EF4-FFF2-40B4-BE49-F238E27FC236}">
              <a16:creationId xmlns:a16="http://schemas.microsoft.com/office/drawing/2014/main" id="{43F752AB-027D-4876-B675-5594E1A0718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9" name="直線コネクタ 738">
          <a:extLst>
            <a:ext uri="{FF2B5EF4-FFF2-40B4-BE49-F238E27FC236}">
              <a16:creationId xmlns:a16="http://schemas.microsoft.com/office/drawing/2014/main" id="{1CA32FDB-7572-40C5-A20C-6B54FF0DFB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0" name="テキスト ボックス 739">
          <a:extLst>
            <a:ext uri="{FF2B5EF4-FFF2-40B4-BE49-F238E27FC236}">
              <a16:creationId xmlns:a16="http://schemas.microsoft.com/office/drawing/2014/main" id="{61D521F8-B29B-40E2-B3DA-0C5D24BBEB6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C5F12EB9-3FB7-4F81-846C-716BE308D6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0CC51863-4D27-4EF5-AE24-31C05BC24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43" name="直線コネクタ 742">
          <a:extLst>
            <a:ext uri="{FF2B5EF4-FFF2-40B4-BE49-F238E27FC236}">
              <a16:creationId xmlns:a16="http://schemas.microsoft.com/office/drawing/2014/main" id="{C4804909-93CE-4709-80B6-8BB2A6223F29}"/>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4" name="【公民館】&#10;有形固定資産減価償却率最小値テキスト">
          <a:extLst>
            <a:ext uri="{FF2B5EF4-FFF2-40B4-BE49-F238E27FC236}">
              <a16:creationId xmlns:a16="http://schemas.microsoft.com/office/drawing/2014/main" id="{0C744412-CE12-4C9A-8EDF-2FD7AF4FA9D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5" name="直線コネクタ 744">
          <a:extLst>
            <a:ext uri="{FF2B5EF4-FFF2-40B4-BE49-F238E27FC236}">
              <a16:creationId xmlns:a16="http://schemas.microsoft.com/office/drawing/2014/main" id="{BE874B2A-F80F-4A2C-A3F1-177C907164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46" name="【公民館】&#10;有形固定資産減価償却率最大値テキスト">
          <a:extLst>
            <a:ext uri="{FF2B5EF4-FFF2-40B4-BE49-F238E27FC236}">
              <a16:creationId xmlns:a16="http://schemas.microsoft.com/office/drawing/2014/main" id="{36E40425-216C-4080-B8C6-3B6D44E7B84E}"/>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47" name="直線コネクタ 746">
          <a:extLst>
            <a:ext uri="{FF2B5EF4-FFF2-40B4-BE49-F238E27FC236}">
              <a16:creationId xmlns:a16="http://schemas.microsoft.com/office/drawing/2014/main" id="{86CC2ED4-4C55-41D3-810D-D0FE7CD04F18}"/>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48" name="【公民館】&#10;有形固定資産減価償却率平均値テキスト">
          <a:extLst>
            <a:ext uri="{FF2B5EF4-FFF2-40B4-BE49-F238E27FC236}">
              <a16:creationId xmlns:a16="http://schemas.microsoft.com/office/drawing/2014/main" id="{414E37D6-4890-4003-8C09-1C031CA4CF40}"/>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49" name="フローチャート: 判断 748">
          <a:extLst>
            <a:ext uri="{FF2B5EF4-FFF2-40B4-BE49-F238E27FC236}">
              <a16:creationId xmlns:a16="http://schemas.microsoft.com/office/drawing/2014/main" id="{EE4D1164-C8A4-4455-80BE-212309D4221B}"/>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50" name="フローチャート: 判断 749">
          <a:extLst>
            <a:ext uri="{FF2B5EF4-FFF2-40B4-BE49-F238E27FC236}">
              <a16:creationId xmlns:a16="http://schemas.microsoft.com/office/drawing/2014/main" id="{3735E43B-C3AD-4150-B08A-2A2ED873C63F}"/>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51" name="フローチャート: 判断 750">
          <a:extLst>
            <a:ext uri="{FF2B5EF4-FFF2-40B4-BE49-F238E27FC236}">
              <a16:creationId xmlns:a16="http://schemas.microsoft.com/office/drawing/2014/main" id="{2D490BC7-C8FE-4348-8260-72B6350D79F4}"/>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52" name="フローチャート: 判断 751">
          <a:extLst>
            <a:ext uri="{FF2B5EF4-FFF2-40B4-BE49-F238E27FC236}">
              <a16:creationId xmlns:a16="http://schemas.microsoft.com/office/drawing/2014/main" id="{27C76217-7BB2-4898-A91F-6F13065C075C}"/>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53" name="フローチャート: 判断 752">
          <a:extLst>
            <a:ext uri="{FF2B5EF4-FFF2-40B4-BE49-F238E27FC236}">
              <a16:creationId xmlns:a16="http://schemas.microsoft.com/office/drawing/2014/main" id="{11BDEF19-2C9C-489C-9BAD-ACEC9DEF1A41}"/>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DB3A80C2-173C-4EA8-A301-6614E38FF6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F6920C71-4EEB-4E40-A4D1-63BE7BBF4E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6DF2C138-4EFC-423F-8AEA-232F575ECB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3FED809C-56B0-47C3-9F35-EFB8052798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A7BA19DF-DC3E-4B1A-86AF-37206FAD34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59" name="楕円 758">
          <a:extLst>
            <a:ext uri="{FF2B5EF4-FFF2-40B4-BE49-F238E27FC236}">
              <a16:creationId xmlns:a16="http://schemas.microsoft.com/office/drawing/2014/main" id="{9F7A1FA5-4C09-414F-B26F-902DB833CD5E}"/>
            </a:ext>
          </a:extLst>
        </xdr:cNvPr>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121756</xdr:rowOff>
    </xdr:from>
    <xdr:ext cx="405111" cy="259045"/>
    <xdr:sp macro="" textlink="">
      <xdr:nvSpPr>
        <xdr:cNvPr id="760" name="【公民館】&#10;有形固定資産減価償却率該当値テキスト">
          <a:extLst>
            <a:ext uri="{FF2B5EF4-FFF2-40B4-BE49-F238E27FC236}">
              <a16:creationId xmlns:a16="http://schemas.microsoft.com/office/drawing/2014/main" id="{308DAD6C-7352-48E5-90BC-EEA8A44A815F}"/>
            </a:ext>
          </a:extLst>
        </xdr:cNvPr>
        <xdr:cNvSpPr txBox="1"/>
      </xdr:nvSpPr>
      <xdr:spPr>
        <a:xfrm>
          <a:off x="16357600" y="1795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93980</xdr:rowOff>
    </xdr:from>
    <xdr:to>
      <xdr:col>81</xdr:col>
      <xdr:colOff>101600</xdr:colOff>
      <xdr:row>109</xdr:row>
      <xdr:rowOff>24130</xdr:rowOff>
    </xdr:to>
    <xdr:sp macro="" textlink="">
      <xdr:nvSpPr>
        <xdr:cNvPr id="761" name="楕円 760">
          <a:extLst>
            <a:ext uri="{FF2B5EF4-FFF2-40B4-BE49-F238E27FC236}">
              <a16:creationId xmlns:a16="http://schemas.microsoft.com/office/drawing/2014/main" id="{ACA0DB78-B2DB-4897-BC90-297DB3F0881A}"/>
            </a:ext>
          </a:extLst>
        </xdr:cNvPr>
        <xdr:cNvSpPr/>
      </xdr:nvSpPr>
      <xdr:spPr>
        <a:xfrm>
          <a:off x="15430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108</xdr:row>
      <xdr:rowOff>144780</xdr:rowOff>
    </xdr:to>
    <xdr:cxnSp macro="">
      <xdr:nvCxnSpPr>
        <xdr:cNvPr id="762" name="直線コネクタ 761">
          <a:extLst>
            <a:ext uri="{FF2B5EF4-FFF2-40B4-BE49-F238E27FC236}">
              <a16:creationId xmlns:a16="http://schemas.microsoft.com/office/drawing/2014/main" id="{3ECAC96E-99C0-453A-91FC-BC2336B2AD16}"/>
            </a:ext>
          </a:extLst>
        </xdr:cNvPr>
        <xdr:cNvCxnSpPr/>
      </xdr:nvCxnSpPr>
      <xdr:spPr>
        <a:xfrm flipV="1">
          <a:off x="15481300" y="18151929"/>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82550</xdr:rowOff>
    </xdr:from>
    <xdr:to>
      <xdr:col>76</xdr:col>
      <xdr:colOff>165100</xdr:colOff>
      <xdr:row>109</xdr:row>
      <xdr:rowOff>12700</xdr:rowOff>
    </xdr:to>
    <xdr:sp macro="" textlink="">
      <xdr:nvSpPr>
        <xdr:cNvPr id="763" name="楕円 762">
          <a:extLst>
            <a:ext uri="{FF2B5EF4-FFF2-40B4-BE49-F238E27FC236}">
              <a16:creationId xmlns:a16="http://schemas.microsoft.com/office/drawing/2014/main" id="{967778FD-DF67-4F5F-B6BD-7847C2EC4896}"/>
            </a:ext>
          </a:extLst>
        </xdr:cNvPr>
        <xdr:cNvSpPr/>
      </xdr:nvSpPr>
      <xdr:spPr>
        <a:xfrm>
          <a:off x="14541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133350</xdr:rowOff>
    </xdr:from>
    <xdr:to>
      <xdr:col>81</xdr:col>
      <xdr:colOff>50800</xdr:colOff>
      <xdr:row>108</xdr:row>
      <xdr:rowOff>144780</xdr:rowOff>
    </xdr:to>
    <xdr:cxnSp macro="">
      <xdr:nvCxnSpPr>
        <xdr:cNvPr id="764" name="直線コネクタ 763">
          <a:extLst>
            <a:ext uri="{FF2B5EF4-FFF2-40B4-BE49-F238E27FC236}">
              <a16:creationId xmlns:a16="http://schemas.microsoft.com/office/drawing/2014/main" id="{2630AE18-550C-478C-BE08-2031B7EEF21E}"/>
            </a:ext>
          </a:extLst>
        </xdr:cNvPr>
        <xdr:cNvCxnSpPr/>
      </xdr:nvCxnSpPr>
      <xdr:spPr>
        <a:xfrm>
          <a:off x="14592300" y="1864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65" name="n_1aveValue【公民館】&#10;有形固定資産減価償却率">
          <a:extLst>
            <a:ext uri="{FF2B5EF4-FFF2-40B4-BE49-F238E27FC236}">
              <a16:creationId xmlns:a16="http://schemas.microsoft.com/office/drawing/2014/main" id="{0CA12E8A-FA5D-4194-AB51-5B4CC0068B82}"/>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66" name="n_2aveValue【公民館】&#10;有形固定資産減価償却率">
          <a:extLst>
            <a:ext uri="{FF2B5EF4-FFF2-40B4-BE49-F238E27FC236}">
              <a16:creationId xmlns:a16="http://schemas.microsoft.com/office/drawing/2014/main" id="{553C4F5A-2C93-4481-8ABF-C0035C51790B}"/>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67" name="n_3aveValue【公民館】&#10;有形固定資産減価償却率">
          <a:extLst>
            <a:ext uri="{FF2B5EF4-FFF2-40B4-BE49-F238E27FC236}">
              <a16:creationId xmlns:a16="http://schemas.microsoft.com/office/drawing/2014/main" id="{97957661-39A2-4258-B33B-F53FC39E389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68" name="n_4aveValue【公民館】&#10;有形固定資産減価償却率">
          <a:extLst>
            <a:ext uri="{FF2B5EF4-FFF2-40B4-BE49-F238E27FC236}">
              <a16:creationId xmlns:a16="http://schemas.microsoft.com/office/drawing/2014/main" id="{EAA498B5-D797-464A-8DFB-ACE4CFDEC837}"/>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15257</xdr:rowOff>
    </xdr:from>
    <xdr:ext cx="405111" cy="259045"/>
    <xdr:sp macro="" textlink="">
      <xdr:nvSpPr>
        <xdr:cNvPr id="769" name="n_1mainValue【公民館】&#10;有形固定資産減価償却率">
          <a:extLst>
            <a:ext uri="{FF2B5EF4-FFF2-40B4-BE49-F238E27FC236}">
              <a16:creationId xmlns:a16="http://schemas.microsoft.com/office/drawing/2014/main" id="{F5265448-E2B0-4BFE-9245-7FB70922A4B7}"/>
            </a:ext>
          </a:extLst>
        </xdr:cNvPr>
        <xdr:cNvSpPr txBox="1"/>
      </xdr:nvSpPr>
      <xdr:spPr>
        <a:xfrm>
          <a:off x="15266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3827</xdr:rowOff>
    </xdr:from>
    <xdr:ext cx="405111" cy="259045"/>
    <xdr:sp macro="" textlink="">
      <xdr:nvSpPr>
        <xdr:cNvPr id="770" name="n_2mainValue【公民館】&#10;有形固定資産減価償却率">
          <a:extLst>
            <a:ext uri="{FF2B5EF4-FFF2-40B4-BE49-F238E27FC236}">
              <a16:creationId xmlns:a16="http://schemas.microsoft.com/office/drawing/2014/main" id="{74962839-79D2-413C-B797-1DCBC777A934}"/>
            </a:ext>
          </a:extLst>
        </xdr:cNvPr>
        <xdr:cNvSpPr txBox="1"/>
      </xdr:nvSpPr>
      <xdr:spPr>
        <a:xfrm>
          <a:off x="14389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BF53DFD5-438E-498B-B8CB-A110BF59D2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DEA44706-331F-40D0-928F-725CA583CB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1909AD48-234E-40F0-8814-90617AC74A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DA9242C9-6A37-44EE-8D42-2BE845EC17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C7DE98D3-E82F-4EBA-8377-99E3DEE4A3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7483069E-CAC1-471B-8ADE-DAB4461E3E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9BD603DF-45F8-4DA5-87F1-5E901BDC72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EC1E1D20-A41E-4776-94B0-838DCFA659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C580CC1E-DB4F-4F9F-AE62-967F8AB11F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53492A53-F81E-4A66-BDDB-7FB957EB34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81" name="直線コネクタ 780">
          <a:extLst>
            <a:ext uri="{FF2B5EF4-FFF2-40B4-BE49-F238E27FC236}">
              <a16:creationId xmlns:a16="http://schemas.microsoft.com/office/drawing/2014/main" id="{CDBA54FA-0383-4DB6-BA74-FE91643E98C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2" name="テキスト ボックス 781">
          <a:extLst>
            <a:ext uri="{FF2B5EF4-FFF2-40B4-BE49-F238E27FC236}">
              <a16:creationId xmlns:a16="http://schemas.microsoft.com/office/drawing/2014/main" id="{10E7F4F7-B21B-4603-BB5C-FFF769DDC1EF}"/>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a:extLst>
            <a:ext uri="{FF2B5EF4-FFF2-40B4-BE49-F238E27FC236}">
              <a16:creationId xmlns:a16="http://schemas.microsoft.com/office/drawing/2014/main" id="{525D604C-E778-497C-870D-093BE2539ED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a:extLst>
            <a:ext uri="{FF2B5EF4-FFF2-40B4-BE49-F238E27FC236}">
              <a16:creationId xmlns:a16="http://schemas.microsoft.com/office/drawing/2014/main" id="{FC017464-C489-49FD-AF2E-A29A19D85B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5" name="直線コネクタ 784">
          <a:extLst>
            <a:ext uri="{FF2B5EF4-FFF2-40B4-BE49-F238E27FC236}">
              <a16:creationId xmlns:a16="http://schemas.microsoft.com/office/drawing/2014/main" id="{22190CB2-0E32-4574-AB24-ED573CDA7BC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86" name="テキスト ボックス 785">
          <a:extLst>
            <a:ext uri="{FF2B5EF4-FFF2-40B4-BE49-F238E27FC236}">
              <a16:creationId xmlns:a16="http://schemas.microsoft.com/office/drawing/2014/main" id="{D4565DF9-A959-4164-86EC-ED7DB2E3403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C929E6C5-6D55-496C-9882-0655B17A21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234C27FB-2FE9-42C1-96CC-7BA6621DAA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a:extLst>
            <a:ext uri="{FF2B5EF4-FFF2-40B4-BE49-F238E27FC236}">
              <a16:creationId xmlns:a16="http://schemas.microsoft.com/office/drawing/2014/main" id="{E357A110-4893-4704-9D41-D514F76AD7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90" name="直線コネクタ 789">
          <a:extLst>
            <a:ext uri="{FF2B5EF4-FFF2-40B4-BE49-F238E27FC236}">
              <a16:creationId xmlns:a16="http://schemas.microsoft.com/office/drawing/2014/main" id="{5443060E-5625-44FB-A845-813B742F67E7}"/>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91" name="【公民館】&#10;一人当たり面積最小値テキスト">
          <a:extLst>
            <a:ext uri="{FF2B5EF4-FFF2-40B4-BE49-F238E27FC236}">
              <a16:creationId xmlns:a16="http://schemas.microsoft.com/office/drawing/2014/main" id="{96E0790F-9F8B-46DF-A790-138291B94F2A}"/>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92" name="直線コネクタ 791">
          <a:extLst>
            <a:ext uri="{FF2B5EF4-FFF2-40B4-BE49-F238E27FC236}">
              <a16:creationId xmlns:a16="http://schemas.microsoft.com/office/drawing/2014/main" id="{C106E004-EB7D-4702-9308-D3041C8EE5E3}"/>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93" name="【公民館】&#10;一人当たり面積最大値テキスト">
          <a:extLst>
            <a:ext uri="{FF2B5EF4-FFF2-40B4-BE49-F238E27FC236}">
              <a16:creationId xmlns:a16="http://schemas.microsoft.com/office/drawing/2014/main" id="{A2EB4F0E-2EA5-4442-A924-051F5C0966C5}"/>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94" name="直線コネクタ 793">
          <a:extLst>
            <a:ext uri="{FF2B5EF4-FFF2-40B4-BE49-F238E27FC236}">
              <a16:creationId xmlns:a16="http://schemas.microsoft.com/office/drawing/2014/main" id="{77D78CA3-9FD2-4C7D-A23D-DAECA2B6307D}"/>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95" name="【公民館】&#10;一人当たり面積平均値テキスト">
          <a:extLst>
            <a:ext uri="{FF2B5EF4-FFF2-40B4-BE49-F238E27FC236}">
              <a16:creationId xmlns:a16="http://schemas.microsoft.com/office/drawing/2014/main" id="{59EDBE55-2F11-4FFF-8378-4655A0D6A422}"/>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6" name="フローチャート: 判断 795">
          <a:extLst>
            <a:ext uri="{FF2B5EF4-FFF2-40B4-BE49-F238E27FC236}">
              <a16:creationId xmlns:a16="http://schemas.microsoft.com/office/drawing/2014/main" id="{44E49DB9-84FA-4A58-9489-12D371A5A408}"/>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97" name="フローチャート: 判断 796">
          <a:extLst>
            <a:ext uri="{FF2B5EF4-FFF2-40B4-BE49-F238E27FC236}">
              <a16:creationId xmlns:a16="http://schemas.microsoft.com/office/drawing/2014/main" id="{62A81CB2-E432-459F-9698-3DE9AEC867B9}"/>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98" name="フローチャート: 判断 797">
          <a:extLst>
            <a:ext uri="{FF2B5EF4-FFF2-40B4-BE49-F238E27FC236}">
              <a16:creationId xmlns:a16="http://schemas.microsoft.com/office/drawing/2014/main" id="{B4963013-581F-48E7-B76A-AC31A483C008}"/>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99" name="フローチャート: 判断 798">
          <a:extLst>
            <a:ext uri="{FF2B5EF4-FFF2-40B4-BE49-F238E27FC236}">
              <a16:creationId xmlns:a16="http://schemas.microsoft.com/office/drawing/2014/main" id="{15751D3D-B392-4E03-AEAA-9868B1798A32}"/>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00" name="フローチャート: 判断 799">
          <a:extLst>
            <a:ext uri="{FF2B5EF4-FFF2-40B4-BE49-F238E27FC236}">
              <a16:creationId xmlns:a16="http://schemas.microsoft.com/office/drawing/2014/main" id="{34F8341D-672A-486C-9B62-7D374F6A4282}"/>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67D0AFB-D939-4F56-95A8-D448335D9C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EE429DDC-3446-43EF-BEA7-B5F046F1E0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81FB5E8C-2D39-43F9-98B1-BDEBB4FE0E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DD174D02-F08D-4CB5-9B59-12CA9DAD8D2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C8EC2B4-8F2C-4AB7-8415-398BE718BB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17399</xdr:rowOff>
    </xdr:from>
    <xdr:to>
      <xdr:col>116</xdr:col>
      <xdr:colOff>114300</xdr:colOff>
      <xdr:row>107</xdr:row>
      <xdr:rowOff>118999</xdr:rowOff>
    </xdr:to>
    <xdr:sp macro="" textlink="">
      <xdr:nvSpPr>
        <xdr:cNvPr id="806" name="楕円 805">
          <a:extLst>
            <a:ext uri="{FF2B5EF4-FFF2-40B4-BE49-F238E27FC236}">
              <a16:creationId xmlns:a16="http://schemas.microsoft.com/office/drawing/2014/main" id="{8AC403AE-24FD-49A5-9F11-D9D3931EEFF1}"/>
            </a:ext>
          </a:extLst>
        </xdr:cNvPr>
        <xdr:cNvSpPr/>
      </xdr:nvSpPr>
      <xdr:spPr>
        <a:xfrm>
          <a:off x="22110700" y="183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103776</xdr:rowOff>
    </xdr:from>
    <xdr:ext cx="469744" cy="259045"/>
    <xdr:sp macro="" textlink="">
      <xdr:nvSpPr>
        <xdr:cNvPr id="807" name="【公民館】&#10;一人当たり面積該当値テキスト">
          <a:extLst>
            <a:ext uri="{FF2B5EF4-FFF2-40B4-BE49-F238E27FC236}">
              <a16:creationId xmlns:a16="http://schemas.microsoft.com/office/drawing/2014/main" id="{842FABFE-D3A7-4B23-921D-240AB56D260F}"/>
            </a:ext>
          </a:extLst>
        </xdr:cNvPr>
        <xdr:cNvSpPr txBox="1"/>
      </xdr:nvSpPr>
      <xdr:spPr>
        <a:xfrm>
          <a:off x="22199600" y="1827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808" name="楕円 807">
          <a:extLst>
            <a:ext uri="{FF2B5EF4-FFF2-40B4-BE49-F238E27FC236}">
              <a16:creationId xmlns:a16="http://schemas.microsoft.com/office/drawing/2014/main" id="{12A0D387-197D-42D1-93C1-16B010BED3A2}"/>
            </a:ext>
          </a:extLst>
        </xdr:cNvPr>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68199</xdr:rowOff>
    </xdr:from>
    <xdr:to>
      <xdr:col>116</xdr:col>
      <xdr:colOff>63500</xdr:colOff>
      <xdr:row>107</xdr:row>
      <xdr:rowOff>69342</xdr:rowOff>
    </xdr:to>
    <xdr:cxnSp macro="">
      <xdr:nvCxnSpPr>
        <xdr:cNvPr id="809" name="直線コネクタ 808">
          <a:extLst>
            <a:ext uri="{FF2B5EF4-FFF2-40B4-BE49-F238E27FC236}">
              <a16:creationId xmlns:a16="http://schemas.microsoft.com/office/drawing/2014/main" id="{5F303D42-8946-466D-909B-4C727C118904}"/>
            </a:ext>
          </a:extLst>
        </xdr:cNvPr>
        <xdr:cNvCxnSpPr/>
      </xdr:nvCxnSpPr>
      <xdr:spPr>
        <a:xfrm flipV="1">
          <a:off x="21323300" y="184133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19686</xdr:rowOff>
    </xdr:from>
    <xdr:to>
      <xdr:col>107</xdr:col>
      <xdr:colOff>101600</xdr:colOff>
      <xdr:row>107</xdr:row>
      <xdr:rowOff>121286</xdr:rowOff>
    </xdr:to>
    <xdr:sp macro="" textlink="">
      <xdr:nvSpPr>
        <xdr:cNvPr id="810" name="楕円 809">
          <a:extLst>
            <a:ext uri="{FF2B5EF4-FFF2-40B4-BE49-F238E27FC236}">
              <a16:creationId xmlns:a16="http://schemas.microsoft.com/office/drawing/2014/main" id="{511D6494-5D8F-4A29-B1B3-55239CA025A0}"/>
            </a:ext>
          </a:extLst>
        </xdr:cNvPr>
        <xdr:cNvSpPr/>
      </xdr:nvSpPr>
      <xdr:spPr>
        <a:xfrm>
          <a:off x="2038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70486</xdr:rowOff>
    </xdr:to>
    <xdr:cxnSp macro="">
      <xdr:nvCxnSpPr>
        <xdr:cNvPr id="811" name="直線コネクタ 810">
          <a:extLst>
            <a:ext uri="{FF2B5EF4-FFF2-40B4-BE49-F238E27FC236}">
              <a16:creationId xmlns:a16="http://schemas.microsoft.com/office/drawing/2014/main" id="{B98E5265-6D87-4424-ABFC-49E99EE9491D}"/>
            </a:ext>
          </a:extLst>
        </xdr:cNvPr>
        <xdr:cNvCxnSpPr/>
      </xdr:nvCxnSpPr>
      <xdr:spPr>
        <a:xfrm flipV="1">
          <a:off x="20434300" y="184144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12" name="n_1aveValue【公民館】&#10;一人当たり面積">
          <a:extLst>
            <a:ext uri="{FF2B5EF4-FFF2-40B4-BE49-F238E27FC236}">
              <a16:creationId xmlns:a16="http://schemas.microsoft.com/office/drawing/2014/main" id="{71938892-3B5C-4A12-A83E-56278294FC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13" name="n_2aveValue【公民館】&#10;一人当たり面積">
          <a:extLst>
            <a:ext uri="{FF2B5EF4-FFF2-40B4-BE49-F238E27FC236}">
              <a16:creationId xmlns:a16="http://schemas.microsoft.com/office/drawing/2014/main" id="{CA75EC67-2D06-41E1-A2A2-CE5EE9E5D3E4}"/>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14" name="n_3aveValue【公民館】&#10;一人当たり面積">
          <a:extLst>
            <a:ext uri="{FF2B5EF4-FFF2-40B4-BE49-F238E27FC236}">
              <a16:creationId xmlns:a16="http://schemas.microsoft.com/office/drawing/2014/main" id="{4AD41303-8739-4F15-9743-9E8C286F6B17}"/>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15" name="n_4aveValue【公民館】&#10;一人当たり面積">
          <a:extLst>
            <a:ext uri="{FF2B5EF4-FFF2-40B4-BE49-F238E27FC236}">
              <a16:creationId xmlns:a16="http://schemas.microsoft.com/office/drawing/2014/main" id="{EC280B92-B4C1-437A-8850-3C9333F78D07}"/>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816" name="n_1mainValue【公民館】&#10;一人当たり面積">
          <a:extLst>
            <a:ext uri="{FF2B5EF4-FFF2-40B4-BE49-F238E27FC236}">
              <a16:creationId xmlns:a16="http://schemas.microsoft.com/office/drawing/2014/main" id="{DD90BE83-93B2-4E58-AFA2-07CE34809EB8}"/>
            </a:ext>
          </a:extLst>
        </xdr:cNvPr>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817" name="n_2mainValue【公民館】&#10;一人当たり面積">
          <a:extLst>
            <a:ext uri="{FF2B5EF4-FFF2-40B4-BE49-F238E27FC236}">
              <a16:creationId xmlns:a16="http://schemas.microsoft.com/office/drawing/2014/main" id="{86A8501B-E20A-4454-A3A7-81324C219611}"/>
            </a:ext>
          </a:extLst>
        </xdr:cNvPr>
        <xdr:cNvSpPr txBox="1"/>
      </xdr:nvSpPr>
      <xdr:spPr>
        <a:xfrm>
          <a:off x="20199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DEFE217C-C176-43B5-9B05-40B41FF20F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F4AB4157-D919-4B7D-BB0E-8650819120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14E44F6E-7D52-40FC-8F17-58F4A54E1A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以外すべての類型で有形固定資産減価償却率が類似団体よりも高い。類型によっては有形固定資産減価償却率が減少しているものがある。道路については、町道はげ湯線道路改良工事の工事により、公民館については、西里多目的集会所、上田多目的集会所の耐震化工事などにとり、認定こども園・幼稚園・保育所については、宮原保育園の増設分が要因として挙げられる。それぞれの公共施設等についてすでに策定されている個別計画と運い基づき老朽化対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3B217C-6BA5-4B61-969C-93CC275799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C2ECF3-2464-4073-B67F-A2847312C8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C32FE3-27D1-45B2-A643-D09E3E488C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401E51-2EAB-481B-87AC-92AF3DBAD5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79429A-0BFA-4E33-A252-94FCCE91B8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12BC48-021B-4828-BF71-241EB51C1D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536051-95E0-4840-A1CC-3E8A633B22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DCF651-1CFD-4ECA-A2E5-112C96347D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CB10CA-DEB8-46C8-B6D7-394837BCFE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512EA2-1130-4B6D-8331-76E3056C5F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3DF641-5121-4E2E-9720-695426CEEC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96D41B-015B-41C8-9985-0B058D1BCC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0A21DD-8878-4FB4-955C-584FAD6FD3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1043A5-35B8-4D3E-A2FD-E645E5EAA2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C0DA23-B30F-42F0-BF0C-D9BBB881C8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34FAFC-26A5-486E-972D-6ED141C69D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60C64F-9C26-4831-867C-31924A4AED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7146ED-4091-4ED9-B5C9-16C8B259BC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719505-EB6C-43A0-8A43-F743B4D2DA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DD081E-148C-4CE3-8E19-D56953EFAD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9016F0-3856-44E2-B9C8-50CDDBE931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8D072D-4397-401E-B4D4-379F7A20DA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E1D524-61B0-44CC-B2B7-8146B95736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4A1837-D5E5-4967-A546-4DC03E44FF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B829C2-628B-477B-A4D3-B0B8E62E83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6AE606-786A-4F57-97E7-9C5D3493CC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B4996A-F739-4CD5-BAC7-787B852B08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745DB1-4285-471C-BA15-8EC2F9CF6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D0D3E3-7E72-4C6D-82AE-149D378073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C972FF-010D-4F14-8BA2-D9E6191700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37F881-5081-4147-8FE7-0982FB481B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C807B4-2D67-4056-88AD-6FD0453184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CBD917-9640-4BCA-BCFC-ED017FCF63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596318-7222-4E16-849B-1B89EF5AD6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658E72-95E4-4AEE-9BA1-F61D3C0064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4C86B3-6C6F-4E0A-918F-B9CD5B77BF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2DC18C-517C-4003-80D0-F4BDCCE041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E8311F-21C1-45B6-90F1-8F766C1D0C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B13FF8-AD29-4146-909C-BDDF67AF32E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1A40BA3-AB98-411E-8B51-7DE6F8AEE4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94E76E8-DFFB-46E1-B61F-9CEA31562D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F24AE8B-3DD9-4493-8C15-F3FEAE67F8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A19C677-6CCF-4348-8387-5B43C4D670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74E3234-4435-4610-8334-51CD43184B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6CCF1CB-4736-4D65-8DFA-F88B658143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F985C65-7573-4708-8475-47088443C5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487B758-568A-4030-9728-BF82176A834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5F13B78-5F06-4D30-A919-A9D447D81F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0C2EFC-ECB9-42D0-92CB-DA6111655A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E580C10-7461-405C-9E31-34A32A01D2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0BE6D7C-84ED-431C-935B-BCA1BA2C57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69DFB96-7336-4B19-BD82-883F1AC26B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DE53215-9183-4811-8C6B-C556A97C6C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F2600A3-4886-467B-9DD6-28BB037430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AAB4308-30AC-46AF-8FBD-7562CEFF8E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88AED00-A532-4C55-985D-C3882AD78B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29FA268-67BE-4B6C-AF31-9025AAE682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5428FBC-C780-48D8-A6FB-66F3910F8F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FD47F9DA-8E04-44B8-A71E-EE4FD4BCF6B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51FAB7F6-E446-483D-9142-162947A2110D}"/>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AD0EE054-4578-41C8-8668-C89584E9248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E2F5B3E6-6632-4C4D-887E-92F40D333EC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EF01C146-A237-4012-930B-6B095573EA7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A250026A-F0DD-41A4-A8E0-C3123011549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527E27E7-4BC2-44B4-BB5F-076CE878DD8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972F0694-02A5-4BF7-9FE3-95FCE1504DE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8E028633-6938-4C71-8F2F-B0C3E9F7E9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D88B41E0-C164-47EA-92CB-C39EF6B6E49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B4ACEC1A-6118-4029-9829-C82C304ED6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8A36B70E-8689-48F4-A3C9-CF630C58C72E}"/>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8A22E9F1-1098-4BAD-9B2A-5FA6146EBF57}"/>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61C71E23-BBC0-4BB3-B6AC-960C2D5D8FC7}"/>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A8E3E827-1B86-4AFB-B8AD-259316BC379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C8E5F420-256A-4749-8E8F-6C65669F9264}"/>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619F5981-FA86-4A71-86DF-05360310929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51153A62-8587-49C6-A2BA-0B0DC295853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8CC38EFA-4339-46C4-894F-89E0BB590A78}"/>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267DE124-6AAC-4A09-BD71-10520E70BE83}"/>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DAE34B39-1063-4DAA-B846-ACE663685945}"/>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FF379BEF-D744-4FC3-A6D2-7C4F14B0D218}"/>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FD6C8203-47A5-4FDE-B701-D3560842F0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DED2C03-D50F-421B-A3D6-315D91EE42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3A97CB4-ADB4-4FD8-9E22-2FAEC05D49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41A0A31-5A2B-4D77-997C-CAE3A80B52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1DB2F6F-5576-47F5-BA0F-146EEBCC43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113792</xdr:rowOff>
    </xdr:from>
    <xdr:to>
      <xdr:col>24</xdr:col>
      <xdr:colOff>114300</xdr:colOff>
      <xdr:row>61</xdr:row>
      <xdr:rowOff>43942</xdr:rowOff>
    </xdr:to>
    <xdr:sp macro="" textlink="">
      <xdr:nvSpPr>
        <xdr:cNvPr id="87" name="楕円 86">
          <a:extLst>
            <a:ext uri="{FF2B5EF4-FFF2-40B4-BE49-F238E27FC236}">
              <a16:creationId xmlns:a16="http://schemas.microsoft.com/office/drawing/2014/main" id="{439ADDED-E900-43B8-B67A-DDDB60A4EC3B}"/>
            </a:ext>
          </a:extLst>
        </xdr:cNvPr>
        <xdr:cNvSpPr/>
      </xdr:nvSpPr>
      <xdr:spPr>
        <a:xfrm>
          <a:off x="4584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92219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B3B6168-AE46-4831-BB1C-D97016F3D138}"/>
            </a:ext>
          </a:extLst>
        </xdr:cNvPr>
        <xdr:cNvSpPr txBox="1"/>
      </xdr:nvSpPr>
      <xdr:spPr>
        <a:xfrm>
          <a:off x="4673600"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56642</xdr:rowOff>
    </xdr:from>
    <xdr:to>
      <xdr:col>20</xdr:col>
      <xdr:colOff>38100</xdr:colOff>
      <xdr:row>60</xdr:row>
      <xdr:rowOff>158242</xdr:rowOff>
    </xdr:to>
    <xdr:sp macro="" textlink="">
      <xdr:nvSpPr>
        <xdr:cNvPr id="89" name="楕円 88">
          <a:extLst>
            <a:ext uri="{FF2B5EF4-FFF2-40B4-BE49-F238E27FC236}">
              <a16:creationId xmlns:a16="http://schemas.microsoft.com/office/drawing/2014/main" id="{5CA5D12D-2879-4C49-8E13-4609EC49DF7A}"/>
            </a:ext>
          </a:extLst>
        </xdr:cNvPr>
        <xdr:cNvSpPr/>
      </xdr:nvSpPr>
      <xdr:spPr>
        <a:xfrm>
          <a:off x="3746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107442</xdr:rowOff>
    </xdr:from>
    <xdr:to>
      <xdr:col>24</xdr:col>
      <xdr:colOff>63500</xdr:colOff>
      <xdr:row>60</xdr:row>
      <xdr:rowOff>164592</xdr:rowOff>
    </xdr:to>
    <xdr:cxnSp macro="">
      <xdr:nvCxnSpPr>
        <xdr:cNvPr id="90" name="直線コネクタ 89">
          <a:extLst>
            <a:ext uri="{FF2B5EF4-FFF2-40B4-BE49-F238E27FC236}">
              <a16:creationId xmlns:a16="http://schemas.microsoft.com/office/drawing/2014/main" id="{7EC712AC-25B3-4864-B90D-53ED0201247E}"/>
            </a:ext>
          </a:extLst>
        </xdr:cNvPr>
        <xdr:cNvCxnSpPr/>
      </xdr:nvCxnSpPr>
      <xdr:spPr>
        <a:xfrm>
          <a:off x="3797300" y="1039444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91" name="楕円 90">
          <a:extLst>
            <a:ext uri="{FF2B5EF4-FFF2-40B4-BE49-F238E27FC236}">
              <a16:creationId xmlns:a16="http://schemas.microsoft.com/office/drawing/2014/main" id="{26EFFE5B-10CA-454B-A033-49EDAE66711C}"/>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107442</xdr:rowOff>
    </xdr:to>
    <xdr:cxnSp macro="">
      <xdr:nvCxnSpPr>
        <xdr:cNvPr id="92" name="直線コネクタ 91">
          <a:extLst>
            <a:ext uri="{FF2B5EF4-FFF2-40B4-BE49-F238E27FC236}">
              <a16:creationId xmlns:a16="http://schemas.microsoft.com/office/drawing/2014/main" id="{F94E0AD4-8752-47C7-82FA-4F1A6163B299}"/>
            </a:ext>
          </a:extLst>
        </xdr:cNvPr>
        <xdr:cNvCxnSpPr/>
      </xdr:nvCxnSpPr>
      <xdr:spPr>
        <a:xfrm>
          <a:off x="2908300" y="103327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150368</xdr:rowOff>
    </xdr:from>
    <xdr:to>
      <xdr:col>10</xdr:col>
      <xdr:colOff>165100</xdr:colOff>
      <xdr:row>59</xdr:row>
      <xdr:rowOff>80518</xdr:rowOff>
    </xdr:to>
    <xdr:sp macro="" textlink="">
      <xdr:nvSpPr>
        <xdr:cNvPr id="93" name="楕円 92">
          <a:extLst>
            <a:ext uri="{FF2B5EF4-FFF2-40B4-BE49-F238E27FC236}">
              <a16:creationId xmlns:a16="http://schemas.microsoft.com/office/drawing/2014/main" id="{5E38FCF1-D981-4CF9-8956-DD2089CE644E}"/>
            </a:ext>
          </a:extLst>
        </xdr:cNvPr>
        <xdr:cNvSpPr/>
      </xdr:nvSpPr>
      <xdr:spPr>
        <a:xfrm>
          <a:off x="1968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29718</xdr:rowOff>
    </xdr:from>
    <xdr:to>
      <xdr:col>15</xdr:col>
      <xdr:colOff>50800</xdr:colOff>
      <xdr:row>60</xdr:row>
      <xdr:rowOff>45720</xdr:rowOff>
    </xdr:to>
    <xdr:cxnSp macro="">
      <xdr:nvCxnSpPr>
        <xdr:cNvPr id="94" name="直線コネクタ 93">
          <a:extLst>
            <a:ext uri="{FF2B5EF4-FFF2-40B4-BE49-F238E27FC236}">
              <a16:creationId xmlns:a16="http://schemas.microsoft.com/office/drawing/2014/main" id="{321949EB-3B11-43D9-B465-736551375949}"/>
            </a:ext>
          </a:extLst>
        </xdr:cNvPr>
        <xdr:cNvCxnSpPr/>
      </xdr:nvCxnSpPr>
      <xdr:spPr>
        <a:xfrm>
          <a:off x="2019300" y="101452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100076</xdr:rowOff>
    </xdr:from>
    <xdr:to>
      <xdr:col>6</xdr:col>
      <xdr:colOff>38100</xdr:colOff>
      <xdr:row>59</xdr:row>
      <xdr:rowOff>30226</xdr:rowOff>
    </xdr:to>
    <xdr:sp macro="" textlink="">
      <xdr:nvSpPr>
        <xdr:cNvPr id="95" name="楕円 94">
          <a:extLst>
            <a:ext uri="{FF2B5EF4-FFF2-40B4-BE49-F238E27FC236}">
              <a16:creationId xmlns:a16="http://schemas.microsoft.com/office/drawing/2014/main" id="{0900889D-952D-4DD3-B70F-AB7E29AFD198}"/>
            </a:ext>
          </a:extLst>
        </xdr:cNvPr>
        <xdr:cNvSpPr/>
      </xdr:nvSpPr>
      <xdr:spPr>
        <a:xfrm>
          <a:off x="1079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150876</xdr:rowOff>
    </xdr:from>
    <xdr:to>
      <xdr:col>10</xdr:col>
      <xdr:colOff>114300</xdr:colOff>
      <xdr:row>59</xdr:row>
      <xdr:rowOff>29718</xdr:rowOff>
    </xdr:to>
    <xdr:cxnSp macro="">
      <xdr:nvCxnSpPr>
        <xdr:cNvPr id="96" name="直線コネクタ 95">
          <a:extLst>
            <a:ext uri="{FF2B5EF4-FFF2-40B4-BE49-F238E27FC236}">
              <a16:creationId xmlns:a16="http://schemas.microsoft.com/office/drawing/2014/main" id="{1D9F5CFD-6372-48F0-BF59-4EB2D9C88096}"/>
            </a:ext>
          </a:extLst>
        </xdr:cNvPr>
        <xdr:cNvCxnSpPr/>
      </xdr:nvCxnSpPr>
      <xdr:spPr>
        <a:xfrm>
          <a:off x="1130300" y="10094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6FE21DFA-3C26-4ACB-956D-DF97B154DA6D}"/>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DC9E8628-C33B-4951-928D-AAC65FEE6D42}"/>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116F6348-05EB-48C4-A865-B3843D171EB3}"/>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AEEA9545-5F47-4329-AD35-94846D56BBBE}"/>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149369</xdr:rowOff>
    </xdr:from>
    <xdr:ext cx="405111" cy="259045"/>
    <xdr:sp macro="" textlink="">
      <xdr:nvSpPr>
        <xdr:cNvPr id="101" name="n_1mainValue【体育館・プール】&#10;有形固定資産減価償却率">
          <a:extLst>
            <a:ext uri="{FF2B5EF4-FFF2-40B4-BE49-F238E27FC236}">
              <a16:creationId xmlns:a16="http://schemas.microsoft.com/office/drawing/2014/main" id="{63CB17E6-D939-4B06-864D-4AC00246EEC5}"/>
            </a:ext>
          </a:extLst>
        </xdr:cNvPr>
        <xdr:cNvSpPr txBox="1"/>
      </xdr:nvSpPr>
      <xdr:spPr>
        <a:xfrm>
          <a:off x="35820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02" name="n_2mainValue【体育館・プール】&#10;有形固定資産減価償却率">
          <a:extLst>
            <a:ext uri="{FF2B5EF4-FFF2-40B4-BE49-F238E27FC236}">
              <a16:creationId xmlns:a16="http://schemas.microsoft.com/office/drawing/2014/main" id="{7FE24D6A-6184-483E-8958-4E4301D5395D}"/>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103" name="n_3mainValue【体育館・プール】&#10;有形固定資産減価償却率">
          <a:extLst>
            <a:ext uri="{FF2B5EF4-FFF2-40B4-BE49-F238E27FC236}">
              <a16:creationId xmlns:a16="http://schemas.microsoft.com/office/drawing/2014/main" id="{666C7C8E-5731-4CC1-868C-D09D816418FF}"/>
            </a:ext>
          </a:extLst>
        </xdr:cNvPr>
        <xdr:cNvSpPr txBox="1"/>
      </xdr:nvSpPr>
      <xdr:spPr>
        <a:xfrm>
          <a:off x="1816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21353</xdr:rowOff>
    </xdr:from>
    <xdr:ext cx="405111" cy="259045"/>
    <xdr:sp macro="" textlink="">
      <xdr:nvSpPr>
        <xdr:cNvPr id="104" name="n_4mainValue【体育館・プール】&#10;有形固定資産減価償却率">
          <a:extLst>
            <a:ext uri="{FF2B5EF4-FFF2-40B4-BE49-F238E27FC236}">
              <a16:creationId xmlns:a16="http://schemas.microsoft.com/office/drawing/2014/main" id="{A0379696-48ED-4300-A2A5-3D6BC1B37CF7}"/>
            </a:ext>
          </a:extLst>
        </xdr:cNvPr>
        <xdr:cNvSpPr txBox="1"/>
      </xdr:nvSpPr>
      <xdr:spPr>
        <a:xfrm>
          <a:off x="927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A39A4B3C-56B9-46AF-811C-3AE923A560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675334AA-FA8B-4ED7-84EA-6225730A7C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9B6B10DC-7288-40C6-9588-808E18EF43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BB927170-708A-4651-9190-FB910A054F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FE8BAB62-DC77-40F2-98E1-FD35F7C86C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A2B84239-918C-41F7-8928-2BAE312EFC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5F844CCE-0E4D-406F-A3AE-DC01A3993B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3E947596-F2FB-4EFA-B65C-EA7B09BF5C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6C81465E-D4AF-470D-A065-3B40EF613E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10D247C-181C-474A-8E3F-E68C5B49B9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82857BF1-DCA9-486B-898E-549843D0D9F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2AC0F1F0-73D8-4138-8F9A-E8885408C30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13762AE0-60D7-4B54-B978-BECBD9A8691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CE3BAC7E-AFC5-4316-B965-B7EF68ADFAA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6E7150FE-6D81-4A6F-AE22-8B888C6536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6AAA2251-5485-44A1-83C2-143283AC523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63F32F6A-704C-441F-9B9F-8A45BA0AFB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BBF55758-E1E7-4C7C-9FEC-7C4DE5B4D70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80C15DD7-ABD3-480C-B2DC-D6723E17340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397E67D6-33F9-47F5-B22A-BE7BBA60425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152005FE-F540-43B8-A1EC-89B7216939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964E1AD1-AD02-4F03-BC12-26A6579C9F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964FAE2-F32F-4EFC-9574-A8B871258F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B4635F69-D9DA-472D-ACAB-D251474FDAF3}"/>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57FAB69D-CCC4-4531-9950-B7C8A7950838}"/>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BFFE4CEF-73AB-410B-B4D0-E319F80D727C}"/>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22BF14AF-4A5B-4F41-88F9-5CD32B114AAA}"/>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E4B8DE18-13A6-4347-A414-1C781C4A1BCF}"/>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A038722B-CE48-4781-AF30-A18981330D52}"/>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E9112F3A-C8F8-43A5-BAFE-846DE1836D0E}"/>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C43E13B0-2307-4732-A2C6-F0847CC91AEB}"/>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65644ECF-9B8B-4748-943E-59F632145C83}"/>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48A3F9BB-97FE-4352-B93E-435BD6F7D4DA}"/>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F6A76E35-D317-4BCF-8626-A200A5EA00BB}"/>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F88CB86-C570-4699-882A-C81FEF552B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F764959-D106-4DD8-BC27-62A7FB953A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4AF2557-8F2E-40B6-9B2A-120EAEE6F4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2E54926-7236-4E86-84E7-63DC0C8BF1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40BDEF8-787B-4066-8BF0-F6B3AE5AD5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93599</xdr:rowOff>
    </xdr:from>
    <xdr:to>
      <xdr:col>55</xdr:col>
      <xdr:colOff>50800</xdr:colOff>
      <xdr:row>63</xdr:row>
      <xdr:rowOff>23749</xdr:rowOff>
    </xdr:to>
    <xdr:sp macro="" textlink="">
      <xdr:nvSpPr>
        <xdr:cNvPr id="144" name="楕円 143">
          <a:extLst>
            <a:ext uri="{FF2B5EF4-FFF2-40B4-BE49-F238E27FC236}">
              <a16:creationId xmlns:a16="http://schemas.microsoft.com/office/drawing/2014/main" id="{A671DF60-F861-4FB2-81B7-407836E7A877}"/>
            </a:ext>
          </a:extLst>
        </xdr:cNvPr>
        <xdr:cNvSpPr/>
      </xdr:nvSpPr>
      <xdr:spPr>
        <a:xfrm>
          <a:off x="104267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116476</xdr:rowOff>
    </xdr:from>
    <xdr:ext cx="469744" cy="259045"/>
    <xdr:sp macro="" textlink="">
      <xdr:nvSpPr>
        <xdr:cNvPr id="145" name="【体育館・プール】&#10;一人当たり面積該当値テキスト">
          <a:extLst>
            <a:ext uri="{FF2B5EF4-FFF2-40B4-BE49-F238E27FC236}">
              <a16:creationId xmlns:a16="http://schemas.microsoft.com/office/drawing/2014/main" id="{E338D536-81F5-4988-B80F-B3981734E549}"/>
            </a:ext>
          </a:extLst>
        </xdr:cNvPr>
        <xdr:cNvSpPr txBox="1"/>
      </xdr:nvSpPr>
      <xdr:spPr>
        <a:xfrm>
          <a:off x="10515600"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98552</xdr:rowOff>
    </xdr:from>
    <xdr:to>
      <xdr:col>50</xdr:col>
      <xdr:colOff>165100</xdr:colOff>
      <xdr:row>63</xdr:row>
      <xdr:rowOff>28702</xdr:rowOff>
    </xdr:to>
    <xdr:sp macro="" textlink="">
      <xdr:nvSpPr>
        <xdr:cNvPr id="146" name="楕円 145">
          <a:extLst>
            <a:ext uri="{FF2B5EF4-FFF2-40B4-BE49-F238E27FC236}">
              <a16:creationId xmlns:a16="http://schemas.microsoft.com/office/drawing/2014/main" id="{85B59E43-E5C5-4875-8792-EEBB5F59E023}"/>
            </a:ext>
          </a:extLst>
        </xdr:cNvPr>
        <xdr:cNvSpPr/>
      </xdr:nvSpPr>
      <xdr:spPr>
        <a:xfrm>
          <a:off x="9588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144399</xdr:rowOff>
    </xdr:from>
    <xdr:to>
      <xdr:col>55</xdr:col>
      <xdr:colOff>0</xdr:colOff>
      <xdr:row>62</xdr:row>
      <xdr:rowOff>149352</xdr:rowOff>
    </xdr:to>
    <xdr:cxnSp macro="">
      <xdr:nvCxnSpPr>
        <xdr:cNvPr id="147" name="直線コネクタ 146">
          <a:extLst>
            <a:ext uri="{FF2B5EF4-FFF2-40B4-BE49-F238E27FC236}">
              <a16:creationId xmlns:a16="http://schemas.microsoft.com/office/drawing/2014/main" id="{2C53BE64-4318-45D8-A3E5-8575CB3353EA}"/>
            </a:ext>
          </a:extLst>
        </xdr:cNvPr>
        <xdr:cNvCxnSpPr/>
      </xdr:nvCxnSpPr>
      <xdr:spPr>
        <a:xfrm flipV="1">
          <a:off x="9639300" y="1077429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148" name="楕円 147">
          <a:extLst>
            <a:ext uri="{FF2B5EF4-FFF2-40B4-BE49-F238E27FC236}">
              <a16:creationId xmlns:a16="http://schemas.microsoft.com/office/drawing/2014/main" id="{18C2042A-7F56-4AE0-9856-1E087245E252}"/>
            </a:ext>
          </a:extLst>
        </xdr:cNvPr>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149352</xdr:rowOff>
    </xdr:from>
    <xdr:to>
      <xdr:col>50</xdr:col>
      <xdr:colOff>114300</xdr:colOff>
      <xdr:row>62</xdr:row>
      <xdr:rowOff>153162</xdr:rowOff>
    </xdr:to>
    <xdr:cxnSp macro="">
      <xdr:nvCxnSpPr>
        <xdr:cNvPr id="149" name="直線コネクタ 148">
          <a:extLst>
            <a:ext uri="{FF2B5EF4-FFF2-40B4-BE49-F238E27FC236}">
              <a16:creationId xmlns:a16="http://schemas.microsoft.com/office/drawing/2014/main" id="{894D311D-64BC-415E-82EE-327AD4E4D5DD}"/>
            </a:ext>
          </a:extLst>
        </xdr:cNvPr>
        <xdr:cNvCxnSpPr/>
      </xdr:nvCxnSpPr>
      <xdr:spPr>
        <a:xfrm flipV="1">
          <a:off x="8750300" y="107792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28448</xdr:rowOff>
    </xdr:from>
    <xdr:to>
      <xdr:col>41</xdr:col>
      <xdr:colOff>101600</xdr:colOff>
      <xdr:row>63</xdr:row>
      <xdr:rowOff>130048</xdr:rowOff>
    </xdr:to>
    <xdr:sp macro="" textlink="">
      <xdr:nvSpPr>
        <xdr:cNvPr id="150" name="楕円 149">
          <a:extLst>
            <a:ext uri="{FF2B5EF4-FFF2-40B4-BE49-F238E27FC236}">
              <a16:creationId xmlns:a16="http://schemas.microsoft.com/office/drawing/2014/main" id="{936F8F19-6BC9-4FC3-A9FA-C5FB63C32BCC}"/>
            </a:ext>
          </a:extLst>
        </xdr:cNvPr>
        <xdr:cNvSpPr/>
      </xdr:nvSpPr>
      <xdr:spPr>
        <a:xfrm>
          <a:off x="7810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153162</xdr:rowOff>
    </xdr:from>
    <xdr:to>
      <xdr:col>45</xdr:col>
      <xdr:colOff>177800</xdr:colOff>
      <xdr:row>63</xdr:row>
      <xdr:rowOff>79248</xdr:rowOff>
    </xdr:to>
    <xdr:cxnSp macro="">
      <xdr:nvCxnSpPr>
        <xdr:cNvPr id="151" name="直線コネクタ 150">
          <a:extLst>
            <a:ext uri="{FF2B5EF4-FFF2-40B4-BE49-F238E27FC236}">
              <a16:creationId xmlns:a16="http://schemas.microsoft.com/office/drawing/2014/main" id="{F75F4406-6E48-407E-9765-A3CEA15153F6}"/>
            </a:ext>
          </a:extLst>
        </xdr:cNvPr>
        <xdr:cNvCxnSpPr/>
      </xdr:nvCxnSpPr>
      <xdr:spPr>
        <a:xfrm flipV="1">
          <a:off x="7861300" y="1078306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31877</xdr:rowOff>
    </xdr:from>
    <xdr:to>
      <xdr:col>36</xdr:col>
      <xdr:colOff>165100</xdr:colOff>
      <xdr:row>63</xdr:row>
      <xdr:rowOff>133477</xdr:rowOff>
    </xdr:to>
    <xdr:sp macro="" textlink="">
      <xdr:nvSpPr>
        <xdr:cNvPr id="152" name="楕円 151">
          <a:extLst>
            <a:ext uri="{FF2B5EF4-FFF2-40B4-BE49-F238E27FC236}">
              <a16:creationId xmlns:a16="http://schemas.microsoft.com/office/drawing/2014/main" id="{5B031B6B-2CA4-4ABA-A0B6-B089F73AC23E}"/>
            </a:ext>
          </a:extLst>
        </xdr:cNvPr>
        <xdr:cNvSpPr/>
      </xdr:nvSpPr>
      <xdr:spPr>
        <a:xfrm>
          <a:off x="69215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79248</xdr:rowOff>
    </xdr:from>
    <xdr:to>
      <xdr:col>41</xdr:col>
      <xdr:colOff>50800</xdr:colOff>
      <xdr:row>63</xdr:row>
      <xdr:rowOff>82677</xdr:rowOff>
    </xdr:to>
    <xdr:cxnSp macro="">
      <xdr:nvCxnSpPr>
        <xdr:cNvPr id="153" name="直線コネクタ 152">
          <a:extLst>
            <a:ext uri="{FF2B5EF4-FFF2-40B4-BE49-F238E27FC236}">
              <a16:creationId xmlns:a16="http://schemas.microsoft.com/office/drawing/2014/main" id="{D60805DB-DF9D-4BD3-B627-221EF84D58C9}"/>
            </a:ext>
          </a:extLst>
        </xdr:cNvPr>
        <xdr:cNvCxnSpPr/>
      </xdr:nvCxnSpPr>
      <xdr:spPr>
        <a:xfrm flipV="1">
          <a:off x="6972300" y="108805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C0EF7D96-56E3-4423-96B1-0E9565610829}"/>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34DEDDED-0F67-4B0A-8308-56681A926362}"/>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2BBB7993-E833-4996-AB13-ACF97360D815}"/>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D79C67D3-B211-430D-8B2A-643A67DCE77B}"/>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45229</xdr:rowOff>
    </xdr:from>
    <xdr:ext cx="469744" cy="259045"/>
    <xdr:sp macro="" textlink="">
      <xdr:nvSpPr>
        <xdr:cNvPr id="158" name="n_1mainValue【体育館・プール】&#10;一人当たり面積">
          <a:extLst>
            <a:ext uri="{FF2B5EF4-FFF2-40B4-BE49-F238E27FC236}">
              <a16:creationId xmlns:a16="http://schemas.microsoft.com/office/drawing/2014/main" id="{8438E200-0F4A-45E5-B619-E0087D1F61EE}"/>
            </a:ext>
          </a:extLst>
        </xdr:cNvPr>
        <xdr:cNvSpPr txBox="1"/>
      </xdr:nvSpPr>
      <xdr:spPr>
        <a:xfrm>
          <a:off x="9391727"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49039</xdr:rowOff>
    </xdr:from>
    <xdr:ext cx="469744" cy="259045"/>
    <xdr:sp macro="" textlink="">
      <xdr:nvSpPr>
        <xdr:cNvPr id="159" name="n_2mainValue【体育館・プール】&#10;一人当たり面積">
          <a:extLst>
            <a:ext uri="{FF2B5EF4-FFF2-40B4-BE49-F238E27FC236}">
              <a16:creationId xmlns:a16="http://schemas.microsoft.com/office/drawing/2014/main" id="{6E5E95E4-80A7-4759-8080-7A551F5249C9}"/>
            </a:ext>
          </a:extLst>
        </xdr:cNvPr>
        <xdr:cNvSpPr txBox="1"/>
      </xdr:nvSpPr>
      <xdr:spPr>
        <a:xfrm>
          <a:off x="8515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121175</xdr:rowOff>
    </xdr:from>
    <xdr:ext cx="469744" cy="259045"/>
    <xdr:sp macro="" textlink="">
      <xdr:nvSpPr>
        <xdr:cNvPr id="160" name="n_3mainValue【体育館・プール】&#10;一人当たり面積">
          <a:extLst>
            <a:ext uri="{FF2B5EF4-FFF2-40B4-BE49-F238E27FC236}">
              <a16:creationId xmlns:a16="http://schemas.microsoft.com/office/drawing/2014/main" id="{F08A35EF-0125-4BE6-AE73-D8A80D458F2C}"/>
            </a:ext>
          </a:extLst>
        </xdr:cNvPr>
        <xdr:cNvSpPr txBox="1"/>
      </xdr:nvSpPr>
      <xdr:spPr>
        <a:xfrm>
          <a:off x="7626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124604</xdr:rowOff>
    </xdr:from>
    <xdr:ext cx="469744" cy="259045"/>
    <xdr:sp macro="" textlink="">
      <xdr:nvSpPr>
        <xdr:cNvPr id="161" name="n_4mainValue【体育館・プール】&#10;一人当たり面積">
          <a:extLst>
            <a:ext uri="{FF2B5EF4-FFF2-40B4-BE49-F238E27FC236}">
              <a16:creationId xmlns:a16="http://schemas.microsoft.com/office/drawing/2014/main" id="{8D269ECE-EF98-4D0F-897F-CC6FC41C8BEE}"/>
            </a:ext>
          </a:extLst>
        </xdr:cNvPr>
        <xdr:cNvSpPr txBox="1"/>
      </xdr:nvSpPr>
      <xdr:spPr>
        <a:xfrm>
          <a:off x="6737427" y="1092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4EE9E4EA-3005-46BB-AB3F-7CB5B1D098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C8B88CA3-CBC9-4F0D-BC1B-A53E2D74F3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A4A0080-1CEC-445C-B2A3-D2537BB9CB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7CF9183A-07DC-4F9F-A0F6-FF48F4D256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7CD584CD-E139-4BCB-9945-6399147EE7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D640CA34-3338-4605-9DC0-144051B499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9FBB03B2-7C20-456E-B750-DD9ED91C46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1D2B8D64-4A77-4304-8964-AD85743C5C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91486A7B-D7E9-4C2B-8FF2-80A5EBEF54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4A056CC2-9B02-47B0-BE7F-20000E8673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4D8D561E-3DD3-430D-BEA6-6CFD4A4BD2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4E4A96A4-A29E-4A18-9C93-F852BE7B6B8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22C0A6FB-C86E-453B-A854-6AF3DF5EBD6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24DCD9EB-78C3-4216-9AA2-86F8709F49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327CA9CB-ECB1-4FB9-B7A9-CF9CA79120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CDB7292C-5805-4FDC-A3BC-4FA35E92C7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E90A225-A666-4C00-957C-9D9C246F7E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90CEB13B-3113-4BB4-8978-949AD58F23F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644CF5EE-3B4E-4FA3-A04A-DF0412CB41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2BB7FD03-D309-4BF1-AA11-A182E5C2E1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EDD559FE-FB56-421D-B5B9-C0F405CD86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B044C7DD-58EE-45C4-A10A-242A75B073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BF0A57E4-F336-4209-ACF8-D79DFF60B28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54188E5D-7529-4A1C-88C7-EF560989F8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F3A9AFAB-A2D5-4B1F-B9A7-5832AA719EBD}"/>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63E2696E-FFA7-4087-BFE3-5EE17655990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981EA11C-B23F-436B-9E96-F508627980F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BD6813CC-5240-4414-92C5-F7F01114C3B9}"/>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DEEB99B4-C2DB-494C-A128-0E0FFF89A0C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57977F58-38F5-4D78-A2C0-F5DBE2417909}"/>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9687191A-5505-4E76-A45C-735DA865C5C6}"/>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115E909F-66F2-4315-A731-3FB0174832D5}"/>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B1D3EA5A-9F6C-49DC-9980-F0B23ECD049F}"/>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46AF2B92-E6D1-4AAA-8520-FE7C262B94D7}"/>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8811E0D6-0132-4553-82E2-4D2C049CD0B6}"/>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30EF08C-08D9-40A6-A803-6231421088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F8C133D-E6B1-4A07-8467-B4F145CE27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9684DCF-E049-4091-9E94-5B022088D7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9588B562-A774-4427-B615-363AE49B35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2242AB7-1A3C-47BF-974C-25C7CCCBA6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61595</xdr:rowOff>
    </xdr:from>
    <xdr:to>
      <xdr:col>24</xdr:col>
      <xdr:colOff>114300</xdr:colOff>
      <xdr:row>80</xdr:row>
      <xdr:rowOff>163195</xdr:rowOff>
    </xdr:to>
    <xdr:sp macro="" textlink="">
      <xdr:nvSpPr>
        <xdr:cNvPr id="202" name="楕円 201">
          <a:extLst>
            <a:ext uri="{FF2B5EF4-FFF2-40B4-BE49-F238E27FC236}">
              <a16:creationId xmlns:a16="http://schemas.microsoft.com/office/drawing/2014/main" id="{51A7ADDC-9CE3-4ECA-923B-1C8C64C6C0BC}"/>
            </a:ext>
          </a:extLst>
        </xdr:cNvPr>
        <xdr:cNvSpPr/>
      </xdr:nvSpPr>
      <xdr:spPr>
        <a:xfrm>
          <a:off x="4584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84472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8947EBA7-15FA-4D3A-9318-4F6A66C15DE2}"/>
            </a:ext>
          </a:extLst>
        </xdr:cNvPr>
        <xdr:cNvSpPr txBox="1"/>
      </xdr:nvSpPr>
      <xdr:spPr>
        <a:xfrm>
          <a:off x="4673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04" name="楕円 203">
          <a:extLst>
            <a:ext uri="{FF2B5EF4-FFF2-40B4-BE49-F238E27FC236}">
              <a16:creationId xmlns:a16="http://schemas.microsoft.com/office/drawing/2014/main" id="{F2759784-A276-467D-A2B8-42B7672E1045}"/>
            </a:ext>
          </a:extLst>
        </xdr:cNvPr>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112395</xdr:rowOff>
    </xdr:to>
    <xdr:cxnSp macro="">
      <xdr:nvCxnSpPr>
        <xdr:cNvPr id="205" name="直線コネクタ 204">
          <a:extLst>
            <a:ext uri="{FF2B5EF4-FFF2-40B4-BE49-F238E27FC236}">
              <a16:creationId xmlns:a16="http://schemas.microsoft.com/office/drawing/2014/main" id="{99628B48-8817-4D67-B7D4-E7C372377376}"/>
            </a:ext>
          </a:extLst>
        </xdr:cNvPr>
        <xdr:cNvCxnSpPr/>
      </xdr:nvCxnSpPr>
      <xdr:spPr>
        <a:xfrm>
          <a:off x="3797300" y="1374838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71120</xdr:rowOff>
    </xdr:from>
    <xdr:to>
      <xdr:col>15</xdr:col>
      <xdr:colOff>101600</xdr:colOff>
      <xdr:row>80</xdr:row>
      <xdr:rowOff>1270</xdr:rowOff>
    </xdr:to>
    <xdr:sp macro="" textlink="">
      <xdr:nvSpPr>
        <xdr:cNvPr id="206" name="楕円 205">
          <a:extLst>
            <a:ext uri="{FF2B5EF4-FFF2-40B4-BE49-F238E27FC236}">
              <a16:creationId xmlns:a16="http://schemas.microsoft.com/office/drawing/2014/main" id="{7B12D3F9-BEAB-4BEF-ABC8-4B1BC4E0322E}"/>
            </a:ext>
          </a:extLst>
        </xdr:cNvPr>
        <xdr:cNvSpPr/>
      </xdr:nvSpPr>
      <xdr:spPr>
        <a:xfrm>
          <a:off x="2857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121920</xdr:rowOff>
    </xdr:from>
    <xdr:to>
      <xdr:col>19</xdr:col>
      <xdr:colOff>177800</xdr:colOff>
      <xdr:row>80</xdr:row>
      <xdr:rowOff>32386</xdr:rowOff>
    </xdr:to>
    <xdr:cxnSp macro="">
      <xdr:nvCxnSpPr>
        <xdr:cNvPr id="207" name="直線コネクタ 206">
          <a:extLst>
            <a:ext uri="{FF2B5EF4-FFF2-40B4-BE49-F238E27FC236}">
              <a16:creationId xmlns:a16="http://schemas.microsoft.com/office/drawing/2014/main" id="{67769138-92C2-463D-A370-C29888A7A9BB}"/>
            </a:ext>
          </a:extLst>
        </xdr:cNvPr>
        <xdr:cNvCxnSpPr/>
      </xdr:nvCxnSpPr>
      <xdr:spPr>
        <a:xfrm>
          <a:off x="2908300" y="136664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95886</xdr:rowOff>
    </xdr:from>
    <xdr:to>
      <xdr:col>10</xdr:col>
      <xdr:colOff>165100</xdr:colOff>
      <xdr:row>79</xdr:row>
      <xdr:rowOff>26036</xdr:rowOff>
    </xdr:to>
    <xdr:sp macro="" textlink="">
      <xdr:nvSpPr>
        <xdr:cNvPr id="208" name="楕円 207">
          <a:extLst>
            <a:ext uri="{FF2B5EF4-FFF2-40B4-BE49-F238E27FC236}">
              <a16:creationId xmlns:a16="http://schemas.microsoft.com/office/drawing/2014/main" id="{5F2DED8B-6A0B-4496-9425-60EE59F45970}"/>
            </a:ext>
          </a:extLst>
        </xdr:cNvPr>
        <xdr:cNvSpPr/>
      </xdr:nvSpPr>
      <xdr:spPr>
        <a:xfrm>
          <a:off x="1968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146686</xdr:rowOff>
    </xdr:from>
    <xdr:to>
      <xdr:col>15</xdr:col>
      <xdr:colOff>50800</xdr:colOff>
      <xdr:row>79</xdr:row>
      <xdr:rowOff>121920</xdr:rowOff>
    </xdr:to>
    <xdr:cxnSp macro="">
      <xdr:nvCxnSpPr>
        <xdr:cNvPr id="209" name="直線コネクタ 208">
          <a:extLst>
            <a:ext uri="{FF2B5EF4-FFF2-40B4-BE49-F238E27FC236}">
              <a16:creationId xmlns:a16="http://schemas.microsoft.com/office/drawing/2014/main" id="{742D0B3A-75F7-45FA-8F10-8D4C776E8B5E}"/>
            </a:ext>
          </a:extLst>
        </xdr:cNvPr>
        <xdr:cNvCxnSpPr/>
      </xdr:nvCxnSpPr>
      <xdr:spPr>
        <a:xfrm>
          <a:off x="2019300" y="13519786"/>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210" name="楕円 209">
          <a:extLst>
            <a:ext uri="{FF2B5EF4-FFF2-40B4-BE49-F238E27FC236}">
              <a16:creationId xmlns:a16="http://schemas.microsoft.com/office/drawing/2014/main" id="{7C6ED99A-217B-48B7-8493-17F585BB66CC}"/>
            </a:ext>
          </a:extLst>
        </xdr:cNvPr>
        <xdr:cNvSpPr/>
      </xdr:nvSpPr>
      <xdr:spPr>
        <a:xfrm>
          <a:off x="107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146686</xdr:rowOff>
    </xdr:to>
    <xdr:cxnSp macro="">
      <xdr:nvCxnSpPr>
        <xdr:cNvPr id="211" name="直線コネクタ 210">
          <a:extLst>
            <a:ext uri="{FF2B5EF4-FFF2-40B4-BE49-F238E27FC236}">
              <a16:creationId xmlns:a16="http://schemas.microsoft.com/office/drawing/2014/main" id="{2BB82C98-A28A-41D3-B052-D6279AB003F6}"/>
            </a:ext>
          </a:extLst>
        </xdr:cNvPr>
        <xdr:cNvCxnSpPr/>
      </xdr:nvCxnSpPr>
      <xdr:spPr>
        <a:xfrm>
          <a:off x="1130300" y="134340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a:extLst>
            <a:ext uri="{FF2B5EF4-FFF2-40B4-BE49-F238E27FC236}">
              <a16:creationId xmlns:a16="http://schemas.microsoft.com/office/drawing/2014/main" id="{202139D5-C690-4C3D-84CD-57D41233C0EB}"/>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a:extLst>
            <a:ext uri="{FF2B5EF4-FFF2-40B4-BE49-F238E27FC236}">
              <a16:creationId xmlns:a16="http://schemas.microsoft.com/office/drawing/2014/main" id="{951E192A-B8F1-441D-B8CA-526BEA53C038}"/>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5BFDA2BF-FDB6-48AC-A3F3-95F1B3324791}"/>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5A09E3DD-7BB5-4360-AA57-98CD135F98D5}"/>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216" name="n_1mainValue【福祉施設】&#10;有形固定資産減価償却率">
          <a:extLst>
            <a:ext uri="{FF2B5EF4-FFF2-40B4-BE49-F238E27FC236}">
              <a16:creationId xmlns:a16="http://schemas.microsoft.com/office/drawing/2014/main" id="{E5E8D59E-FB3B-4A62-B4C8-7D6897119849}"/>
            </a:ext>
          </a:extLst>
        </xdr:cNvPr>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17797</xdr:rowOff>
    </xdr:from>
    <xdr:ext cx="405111" cy="259045"/>
    <xdr:sp macro="" textlink="">
      <xdr:nvSpPr>
        <xdr:cNvPr id="217" name="n_2mainValue【福祉施設】&#10;有形固定資産減価償却率">
          <a:extLst>
            <a:ext uri="{FF2B5EF4-FFF2-40B4-BE49-F238E27FC236}">
              <a16:creationId xmlns:a16="http://schemas.microsoft.com/office/drawing/2014/main" id="{B3871932-E3A2-4B78-88B8-1DC7D4D320EA}"/>
            </a:ext>
          </a:extLst>
        </xdr:cNvPr>
        <xdr:cNvSpPr txBox="1"/>
      </xdr:nvSpPr>
      <xdr:spPr>
        <a:xfrm>
          <a:off x="2705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42563</xdr:rowOff>
    </xdr:from>
    <xdr:ext cx="405111" cy="259045"/>
    <xdr:sp macro="" textlink="">
      <xdr:nvSpPr>
        <xdr:cNvPr id="218" name="n_3mainValue【福祉施設】&#10;有形固定資産減価償却率">
          <a:extLst>
            <a:ext uri="{FF2B5EF4-FFF2-40B4-BE49-F238E27FC236}">
              <a16:creationId xmlns:a16="http://schemas.microsoft.com/office/drawing/2014/main" id="{AE2E2431-90D0-4292-A684-A70E96806BD9}"/>
            </a:ext>
          </a:extLst>
        </xdr:cNvPr>
        <xdr:cNvSpPr txBox="1"/>
      </xdr:nvSpPr>
      <xdr:spPr>
        <a:xfrm>
          <a:off x="1816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219" name="n_4mainValue【福祉施設】&#10;有形固定資産減価償却率">
          <a:extLst>
            <a:ext uri="{FF2B5EF4-FFF2-40B4-BE49-F238E27FC236}">
              <a16:creationId xmlns:a16="http://schemas.microsoft.com/office/drawing/2014/main" id="{4C132902-44FD-40B0-B859-511DDFA9F0EA}"/>
            </a:ext>
          </a:extLst>
        </xdr:cNvPr>
        <xdr:cNvSpPr txBox="1"/>
      </xdr:nvSpPr>
      <xdr:spPr>
        <a:xfrm>
          <a:off x="927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661DA4A9-6A71-418B-9D8F-5E0821FBA1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2B8CFB0F-6911-4DF7-94AB-5E98FF9C50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13622C83-8D2B-42AF-BB4F-0DC1D40A42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DD2455A2-D993-41A6-997C-ED96FB55E7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72749361-9845-452C-AFB5-12511AF1A3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7A516FA-DC3A-4A6F-9B30-13450C62FA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82E40CDD-08C3-4D04-B13B-ECB1E2147D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4AC1FAB9-8F74-4C1A-988E-1C20F6BCD8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74D4174-2CB0-4984-A574-60E2E5738A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17B77B22-FFAB-4F81-9A38-3C2E022520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4D17BE6D-C09D-4EB3-B15C-5BC02E9423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DFFDAD3B-C0F1-428F-B00A-81D904A5164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BE133DA6-5399-4E76-B6F4-A398E27B4B6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3907253D-272B-4BC9-99D1-5E7A5F7489B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FFD596A0-EA60-4273-A83C-59555D2BDE8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CA78ADE4-2995-4AED-8615-D927782E61F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D917D7A-72AF-43AC-9EE7-23372A78B4B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7BB06CCA-603E-4C0A-959C-38E0261EC7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A42107FA-45C3-4749-B597-BB3B176BB6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468D7660-A7DC-4E93-870F-254FDD9232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655A6B77-794F-4618-9A80-CDD66B3DE2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48B32D3-F49D-4E12-B984-4CFB9AEBBE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16083F46-C714-4A64-9030-3226DF3631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13F8B4E7-8829-419B-A6BC-F9EE1F9951A3}"/>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BDA53FA8-28C1-4F9D-8282-522ECB46B4F7}"/>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630F5873-58D8-4EAF-8BE2-5F2F3795435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57F25172-6D07-448D-A906-A0801B0C5B75}"/>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40C11D1-52C3-4673-ABE2-A63863D98C5F}"/>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id="{5D72871C-04D9-4CF6-B9B1-37D03788B5F1}"/>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3E7F3916-397C-487F-B71D-07EE90681586}"/>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678E29B5-818F-41E1-91CC-5D28B676924C}"/>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92C4C4C0-3200-4AA0-AFB5-0E4C2E363D24}"/>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6429328C-1CF6-491F-8C51-032CBC887231}"/>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F8E5980B-E743-4A72-970D-CC113EEBF04D}"/>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364D168-0C8D-4398-BFC4-0B3F914478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B609F32-9FA3-445D-A0AF-92DB10DF70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13D9BF4-0EAA-4D30-8767-FBB1CA126D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BBB568F-974F-4CC1-80CE-B839EDE4AE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44CED04-322F-4AB9-A6A8-256DE8050E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88646</xdr:rowOff>
    </xdr:from>
    <xdr:to>
      <xdr:col>55</xdr:col>
      <xdr:colOff>50800</xdr:colOff>
      <xdr:row>86</xdr:row>
      <xdr:rowOff>18796</xdr:rowOff>
    </xdr:to>
    <xdr:sp macro="" textlink="">
      <xdr:nvSpPr>
        <xdr:cNvPr id="259" name="楕円 258">
          <a:extLst>
            <a:ext uri="{FF2B5EF4-FFF2-40B4-BE49-F238E27FC236}">
              <a16:creationId xmlns:a16="http://schemas.microsoft.com/office/drawing/2014/main" id="{8D612678-5C65-4114-B20D-B3E9306205D6}"/>
            </a:ext>
          </a:extLst>
        </xdr:cNvPr>
        <xdr:cNvSpPr/>
      </xdr:nvSpPr>
      <xdr:spPr>
        <a:xfrm>
          <a:off x="104267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67073</xdr:rowOff>
    </xdr:from>
    <xdr:ext cx="469744" cy="259045"/>
    <xdr:sp macro="" textlink="">
      <xdr:nvSpPr>
        <xdr:cNvPr id="260" name="【福祉施設】&#10;一人当たり面積該当値テキスト">
          <a:extLst>
            <a:ext uri="{FF2B5EF4-FFF2-40B4-BE49-F238E27FC236}">
              <a16:creationId xmlns:a16="http://schemas.microsoft.com/office/drawing/2014/main" id="{5B033273-95A3-426C-B05E-281CFED96C34}"/>
            </a:ext>
          </a:extLst>
        </xdr:cNvPr>
        <xdr:cNvSpPr txBox="1"/>
      </xdr:nvSpPr>
      <xdr:spPr>
        <a:xfrm>
          <a:off x="10515600"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91694</xdr:rowOff>
    </xdr:from>
    <xdr:to>
      <xdr:col>50</xdr:col>
      <xdr:colOff>165100</xdr:colOff>
      <xdr:row>86</xdr:row>
      <xdr:rowOff>21844</xdr:rowOff>
    </xdr:to>
    <xdr:sp macro="" textlink="">
      <xdr:nvSpPr>
        <xdr:cNvPr id="261" name="楕円 260">
          <a:extLst>
            <a:ext uri="{FF2B5EF4-FFF2-40B4-BE49-F238E27FC236}">
              <a16:creationId xmlns:a16="http://schemas.microsoft.com/office/drawing/2014/main" id="{6DF66698-21DE-471E-8C01-6C8AEDF5AEA3}"/>
            </a:ext>
          </a:extLst>
        </xdr:cNvPr>
        <xdr:cNvSpPr/>
      </xdr:nvSpPr>
      <xdr:spPr>
        <a:xfrm>
          <a:off x="9588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139446</xdr:rowOff>
    </xdr:from>
    <xdr:to>
      <xdr:col>55</xdr:col>
      <xdr:colOff>0</xdr:colOff>
      <xdr:row>85</xdr:row>
      <xdr:rowOff>142494</xdr:rowOff>
    </xdr:to>
    <xdr:cxnSp macro="">
      <xdr:nvCxnSpPr>
        <xdr:cNvPr id="262" name="直線コネクタ 261">
          <a:extLst>
            <a:ext uri="{FF2B5EF4-FFF2-40B4-BE49-F238E27FC236}">
              <a16:creationId xmlns:a16="http://schemas.microsoft.com/office/drawing/2014/main" id="{B1DFD0B6-7562-40A9-A9F4-6CC1C308D832}"/>
            </a:ext>
          </a:extLst>
        </xdr:cNvPr>
        <xdr:cNvCxnSpPr/>
      </xdr:nvCxnSpPr>
      <xdr:spPr>
        <a:xfrm flipV="1">
          <a:off x="9639300" y="1471269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93218</xdr:rowOff>
    </xdr:from>
    <xdr:to>
      <xdr:col>46</xdr:col>
      <xdr:colOff>38100</xdr:colOff>
      <xdr:row>86</xdr:row>
      <xdr:rowOff>23368</xdr:rowOff>
    </xdr:to>
    <xdr:sp macro="" textlink="">
      <xdr:nvSpPr>
        <xdr:cNvPr id="263" name="楕円 262">
          <a:extLst>
            <a:ext uri="{FF2B5EF4-FFF2-40B4-BE49-F238E27FC236}">
              <a16:creationId xmlns:a16="http://schemas.microsoft.com/office/drawing/2014/main" id="{AA171975-C13C-47E7-B078-B8B8891499F8}"/>
            </a:ext>
          </a:extLst>
        </xdr:cNvPr>
        <xdr:cNvSpPr/>
      </xdr:nvSpPr>
      <xdr:spPr>
        <a:xfrm>
          <a:off x="8699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142494</xdr:rowOff>
    </xdr:from>
    <xdr:to>
      <xdr:col>50</xdr:col>
      <xdr:colOff>114300</xdr:colOff>
      <xdr:row>85</xdr:row>
      <xdr:rowOff>144018</xdr:rowOff>
    </xdr:to>
    <xdr:cxnSp macro="">
      <xdr:nvCxnSpPr>
        <xdr:cNvPr id="264" name="直線コネクタ 263">
          <a:extLst>
            <a:ext uri="{FF2B5EF4-FFF2-40B4-BE49-F238E27FC236}">
              <a16:creationId xmlns:a16="http://schemas.microsoft.com/office/drawing/2014/main" id="{B175F3E1-82A1-421B-82B7-50593422FC10}"/>
            </a:ext>
          </a:extLst>
        </xdr:cNvPr>
        <xdr:cNvCxnSpPr/>
      </xdr:nvCxnSpPr>
      <xdr:spPr>
        <a:xfrm flipV="1">
          <a:off x="8750300" y="147157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129794</xdr:rowOff>
    </xdr:from>
    <xdr:to>
      <xdr:col>41</xdr:col>
      <xdr:colOff>101600</xdr:colOff>
      <xdr:row>86</xdr:row>
      <xdr:rowOff>59944</xdr:rowOff>
    </xdr:to>
    <xdr:sp macro="" textlink="">
      <xdr:nvSpPr>
        <xdr:cNvPr id="265" name="楕円 264">
          <a:extLst>
            <a:ext uri="{FF2B5EF4-FFF2-40B4-BE49-F238E27FC236}">
              <a16:creationId xmlns:a16="http://schemas.microsoft.com/office/drawing/2014/main" id="{F891A556-A135-43CE-8823-F44EF9AAB507}"/>
            </a:ext>
          </a:extLst>
        </xdr:cNvPr>
        <xdr:cNvSpPr/>
      </xdr:nvSpPr>
      <xdr:spPr>
        <a:xfrm>
          <a:off x="7810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144018</xdr:rowOff>
    </xdr:from>
    <xdr:to>
      <xdr:col>45</xdr:col>
      <xdr:colOff>177800</xdr:colOff>
      <xdr:row>86</xdr:row>
      <xdr:rowOff>9144</xdr:rowOff>
    </xdr:to>
    <xdr:cxnSp macro="">
      <xdr:nvCxnSpPr>
        <xdr:cNvPr id="266" name="直線コネクタ 265">
          <a:extLst>
            <a:ext uri="{FF2B5EF4-FFF2-40B4-BE49-F238E27FC236}">
              <a16:creationId xmlns:a16="http://schemas.microsoft.com/office/drawing/2014/main" id="{727DDC83-A032-49A7-9CF6-6AC35B51FDBB}"/>
            </a:ext>
          </a:extLst>
        </xdr:cNvPr>
        <xdr:cNvCxnSpPr/>
      </xdr:nvCxnSpPr>
      <xdr:spPr>
        <a:xfrm flipV="1">
          <a:off x="7861300" y="14717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267" name="楕円 266">
          <a:extLst>
            <a:ext uri="{FF2B5EF4-FFF2-40B4-BE49-F238E27FC236}">
              <a16:creationId xmlns:a16="http://schemas.microsoft.com/office/drawing/2014/main" id="{A0046407-846D-4395-8887-F7C97B3170AF}"/>
            </a:ext>
          </a:extLst>
        </xdr:cNvPr>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9144</xdr:rowOff>
    </xdr:from>
    <xdr:to>
      <xdr:col>41</xdr:col>
      <xdr:colOff>50800</xdr:colOff>
      <xdr:row>86</xdr:row>
      <xdr:rowOff>10668</xdr:rowOff>
    </xdr:to>
    <xdr:cxnSp macro="">
      <xdr:nvCxnSpPr>
        <xdr:cNvPr id="268" name="直線コネクタ 267">
          <a:extLst>
            <a:ext uri="{FF2B5EF4-FFF2-40B4-BE49-F238E27FC236}">
              <a16:creationId xmlns:a16="http://schemas.microsoft.com/office/drawing/2014/main" id="{AC166F3D-8503-4312-8C93-CAA65184AFFC}"/>
            </a:ext>
          </a:extLst>
        </xdr:cNvPr>
        <xdr:cNvCxnSpPr/>
      </xdr:nvCxnSpPr>
      <xdr:spPr>
        <a:xfrm flipV="1">
          <a:off x="6972300" y="1475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AAF5872D-AE56-4BBD-8B3B-0DCFDBCE0E02}"/>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id="{F3D391C5-A3FA-468C-9829-B2F37BA03431}"/>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A617C9E0-F3D2-47C1-A9F6-560B596C800A}"/>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id="{A2A6B62F-CC67-4A56-86DA-DDCE132525FA}"/>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12971</xdr:rowOff>
    </xdr:from>
    <xdr:ext cx="469744" cy="259045"/>
    <xdr:sp macro="" textlink="">
      <xdr:nvSpPr>
        <xdr:cNvPr id="273" name="n_1mainValue【福祉施設】&#10;一人当たり面積">
          <a:extLst>
            <a:ext uri="{FF2B5EF4-FFF2-40B4-BE49-F238E27FC236}">
              <a16:creationId xmlns:a16="http://schemas.microsoft.com/office/drawing/2014/main" id="{B6EF7BC4-50B1-4284-8245-E07DB5504B19}"/>
            </a:ext>
          </a:extLst>
        </xdr:cNvPr>
        <xdr:cNvSpPr txBox="1"/>
      </xdr:nvSpPr>
      <xdr:spPr>
        <a:xfrm>
          <a:off x="93917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14495</xdr:rowOff>
    </xdr:from>
    <xdr:ext cx="469744" cy="259045"/>
    <xdr:sp macro="" textlink="">
      <xdr:nvSpPr>
        <xdr:cNvPr id="274" name="n_2mainValue【福祉施設】&#10;一人当たり面積">
          <a:extLst>
            <a:ext uri="{FF2B5EF4-FFF2-40B4-BE49-F238E27FC236}">
              <a16:creationId xmlns:a16="http://schemas.microsoft.com/office/drawing/2014/main" id="{08445D2C-AB13-4416-B2E2-36545292B52B}"/>
            </a:ext>
          </a:extLst>
        </xdr:cNvPr>
        <xdr:cNvSpPr txBox="1"/>
      </xdr:nvSpPr>
      <xdr:spPr>
        <a:xfrm>
          <a:off x="8515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51071</xdr:rowOff>
    </xdr:from>
    <xdr:ext cx="469744" cy="259045"/>
    <xdr:sp macro="" textlink="">
      <xdr:nvSpPr>
        <xdr:cNvPr id="275" name="n_3mainValue【福祉施設】&#10;一人当たり面積">
          <a:extLst>
            <a:ext uri="{FF2B5EF4-FFF2-40B4-BE49-F238E27FC236}">
              <a16:creationId xmlns:a16="http://schemas.microsoft.com/office/drawing/2014/main" id="{06417D95-E34D-4257-A713-3D471691CBB7}"/>
            </a:ext>
          </a:extLst>
        </xdr:cNvPr>
        <xdr:cNvSpPr txBox="1"/>
      </xdr:nvSpPr>
      <xdr:spPr>
        <a:xfrm>
          <a:off x="7626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276" name="n_4mainValue【福祉施設】&#10;一人当たり面積">
          <a:extLst>
            <a:ext uri="{FF2B5EF4-FFF2-40B4-BE49-F238E27FC236}">
              <a16:creationId xmlns:a16="http://schemas.microsoft.com/office/drawing/2014/main" id="{0DA78B97-EEA8-4923-9DDC-E04DD67D7063}"/>
            </a:ext>
          </a:extLst>
        </xdr:cNvPr>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B0EC6A0F-1F2F-46E7-902B-B2F40ABB8D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A0D420B9-23F8-4A76-85A8-DDF817B8FC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9DB3F32C-6857-4A86-96CB-289AB49BF7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F24F70A6-2D39-499C-AF4D-7646F8A859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87F578DA-B132-4611-A470-BFBE1A6C38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F6F1419C-3143-41DD-BB5D-F6B34FF205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B5D032E2-6794-4B1A-A840-D2734344A8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7B17F58D-048B-43D2-BFA1-10CF3A2B341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E81AC1F5-5905-4AEA-BFF6-777AC283726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81A0318D-A139-4A8B-A8C0-AD9A5B4C86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4A31A75-F11A-4037-B126-E3ADC313784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E3339F45-E6B8-45AD-A7B6-7BA7BADC164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D3861BBB-ED2F-4A31-992A-3E9F8F1B61E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26FA5B2B-4F28-46DC-A945-A56B12B2C99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E4A32F16-7A9F-4380-88FE-D4252A63294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A4C1E594-16DA-4AEF-83CC-FDB590AD230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5D5C581E-92E2-4F33-882B-EDBDFCFD96B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F87EA24D-2F62-42E0-83DD-D7E3F775605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BED8D597-7EBA-4775-ADA2-1FD0EDE7404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83A62D82-C978-4AAE-B109-363C698C9A4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70DB5F36-E887-4DB8-BEB6-745F32F65DA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5CDECBEE-4680-4BC4-A157-768E3596993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B87585C5-9F4F-42D2-8FC1-A020FBC7063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5D890B76-5A49-4D3B-956E-27FAD052F1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8E7F7B03-A1A2-40AB-A919-683225918BAA}"/>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EE8CE0AD-6160-40EE-873B-08C3C55CD35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E849C41B-CD9F-4B6B-80DF-7D42A8146FD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6C2F9BDA-D4FE-46A7-B5ED-5B7F821BB73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a:extLst>
            <a:ext uri="{FF2B5EF4-FFF2-40B4-BE49-F238E27FC236}">
              <a16:creationId xmlns:a16="http://schemas.microsoft.com/office/drawing/2014/main" id="{BE8D62D5-E8F7-4127-B54B-524E3AF80C9A}"/>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13E0FCA2-D035-4D2E-B732-90F317CF23AA}"/>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a:extLst>
            <a:ext uri="{FF2B5EF4-FFF2-40B4-BE49-F238E27FC236}">
              <a16:creationId xmlns:a16="http://schemas.microsoft.com/office/drawing/2014/main" id="{484BEC51-FFCD-4948-98F2-E4736FCC48E6}"/>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a:extLst>
            <a:ext uri="{FF2B5EF4-FFF2-40B4-BE49-F238E27FC236}">
              <a16:creationId xmlns:a16="http://schemas.microsoft.com/office/drawing/2014/main" id="{B1BBE45E-E934-4E4B-91CC-093A94312BE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a:extLst>
            <a:ext uri="{FF2B5EF4-FFF2-40B4-BE49-F238E27FC236}">
              <a16:creationId xmlns:a16="http://schemas.microsoft.com/office/drawing/2014/main" id="{09DA1201-ADBB-4AC6-A3DC-FA81209B6601}"/>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a:extLst>
            <a:ext uri="{FF2B5EF4-FFF2-40B4-BE49-F238E27FC236}">
              <a16:creationId xmlns:a16="http://schemas.microsoft.com/office/drawing/2014/main" id="{9CF60D12-FDE9-4656-83C0-E3B68A77542E}"/>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a:extLst>
            <a:ext uri="{FF2B5EF4-FFF2-40B4-BE49-F238E27FC236}">
              <a16:creationId xmlns:a16="http://schemas.microsoft.com/office/drawing/2014/main" id="{C7D22173-C349-4248-A66C-764959A6F02B}"/>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3D8DFB07-EB72-4902-B728-EBBD63E7C1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FB5D581-A3B5-4BC9-A03F-BD5B769CC4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DF0F8240-496B-4C12-A3E4-E89926008F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E0DDF49-061A-45C5-A2F8-041D7F2D5E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C9FC67C-7412-4728-89F2-F5411597325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61595</xdr:rowOff>
    </xdr:from>
    <xdr:to>
      <xdr:col>24</xdr:col>
      <xdr:colOff>114300</xdr:colOff>
      <xdr:row>101</xdr:row>
      <xdr:rowOff>163195</xdr:rowOff>
    </xdr:to>
    <xdr:sp macro="" textlink="">
      <xdr:nvSpPr>
        <xdr:cNvPr id="317" name="楕円 316">
          <a:extLst>
            <a:ext uri="{FF2B5EF4-FFF2-40B4-BE49-F238E27FC236}">
              <a16:creationId xmlns:a16="http://schemas.microsoft.com/office/drawing/2014/main" id="{234CC10C-8662-4374-AB1A-9BC4E0CECB9E}"/>
            </a:ext>
          </a:extLst>
        </xdr:cNvPr>
        <xdr:cNvSpPr/>
      </xdr:nvSpPr>
      <xdr:spPr>
        <a:xfrm>
          <a:off x="4584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84472</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B38D920B-A378-4656-8986-0CF60AE44A7E}"/>
            </a:ext>
          </a:extLst>
        </xdr:cNvPr>
        <xdr:cNvSpPr txBox="1"/>
      </xdr:nvSpPr>
      <xdr:spPr>
        <a:xfrm>
          <a:off x="4673600"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319" name="楕円 318">
          <a:extLst>
            <a:ext uri="{FF2B5EF4-FFF2-40B4-BE49-F238E27FC236}">
              <a16:creationId xmlns:a16="http://schemas.microsoft.com/office/drawing/2014/main" id="{5CCC1BC0-D2B8-411B-987F-7E68FA07F6BB}"/>
            </a:ext>
          </a:extLst>
        </xdr:cNvPr>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112395</xdr:rowOff>
    </xdr:to>
    <xdr:cxnSp macro="">
      <xdr:nvCxnSpPr>
        <xdr:cNvPr id="320" name="直線コネクタ 319">
          <a:extLst>
            <a:ext uri="{FF2B5EF4-FFF2-40B4-BE49-F238E27FC236}">
              <a16:creationId xmlns:a16="http://schemas.microsoft.com/office/drawing/2014/main" id="{FCD58AA7-B416-4920-BAF2-172F35A649A6}"/>
            </a:ext>
          </a:extLst>
        </xdr:cNvPr>
        <xdr:cNvCxnSpPr/>
      </xdr:nvCxnSpPr>
      <xdr:spPr>
        <a:xfrm>
          <a:off x="3797300" y="17392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154939</xdr:rowOff>
    </xdr:from>
    <xdr:to>
      <xdr:col>15</xdr:col>
      <xdr:colOff>101600</xdr:colOff>
      <xdr:row>101</xdr:row>
      <xdr:rowOff>85089</xdr:rowOff>
    </xdr:to>
    <xdr:sp macro="" textlink="">
      <xdr:nvSpPr>
        <xdr:cNvPr id="321" name="楕円 320">
          <a:extLst>
            <a:ext uri="{FF2B5EF4-FFF2-40B4-BE49-F238E27FC236}">
              <a16:creationId xmlns:a16="http://schemas.microsoft.com/office/drawing/2014/main" id="{9420D324-C9EC-4A93-A90B-60A85763AD29}"/>
            </a:ext>
          </a:extLst>
        </xdr:cNvPr>
        <xdr:cNvSpPr/>
      </xdr:nvSpPr>
      <xdr:spPr>
        <a:xfrm>
          <a:off x="285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34289</xdr:rowOff>
    </xdr:from>
    <xdr:to>
      <xdr:col>19</xdr:col>
      <xdr:colOff>177800</xdr:colOff>
      <xdr:row>101</xdr:row>
      <xdr:rowOff>76200</xdr:rowOff>
    </xdr:to>
    <xdr:cxnSp macro="">
      <xdr:nvCxnSpPr>
        <xdr:cNvPr id="322" name="直線コネクタ 321">
          <a:extLst>
            <a:ext uri="{FF2B5EF4-FFF2-40B4-BE49-F238E27FC236}">
              <a16:creationId xmlns:a16="http://schemas.microsoft.com/office/drawing/2014/main" id="{068E7185-F318-4F84-90B0-E05696792A6E}"/>
            </a:ext>
          </a:extLst>
        </xdr:cNvPr>
        <xdr:cNvCxnSpPr/>
      </xdr:nvCxnSpPr>
      <xdr:spPr>
        <a:xfrm>
          <a:off x="2908300" y="1735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23" name="n_1aveValue【市民会館】&#10;有形固定資産減価償却率">
          <a:extLst>
            <a:ext uri="{FF2B5EF4-FFF2-40B4-BE49-F238E27FC236}">
              <a16:creationId xmlns:a16="http://schemas.microsoft.com/office/drawing/2014/main" id="{2D7B1B86-7FEC-44F8-BC36-2CB454256CCC}"/>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324" name="n_2aveValue【市民会館】&#10;有形固定資産減価償却率">
          <a:extLst>
            <a:ext uri="{FF2B5EF4-FFF2-40B4-BE49-F238E27FC236}">
              <a16:creationId xmlns:a16="http://schemas.microsoft.com/office/drawing/2014/main" id="{6BB07501-4734-4D33-A9BA-03C4C6460378}"/>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25" name="n_3aveValue【市民会館】&#10;有形固定資産減価償却率">
          <a:extLst>
            <a:ext uri="{FF2B5EF4-FFF2-40B4-BE49-F238E27FC236}">
              <a16:creationId xmlns:a16="http://schemas.microsoft.com/office/drawing/2014/main" id="{23458D0C-8412-45C3-A8CD-48AE08051078}"/>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26" name="n_4aveValue【市民会館】&#10;有形固定資産減価償却率">
          <a:extLst>
            <a:ext uri="{FF2B5EF4-FFF2-40B4-BE49-F238E27FC236}">
              <a16:creationId xmlns:a16="http://schemas.microsoft.com/office/drawing/2014/main" id="{E759AC66-2AA9-4705-8E79-07985CBC4CB9}"/>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327" name="n_1mainValue【市民会館】&#10;有形固定資産減価償却率">
          <a:extLst>
            <a:ext uri="{FF2B5EF4-FFF2-40B4-BE49-F238E27FC236}">
              <a16:creationId xmlns:a16="http://schemas.microsoft.com/office/drawing/2014/main" id="{58DAAC79-03E7-4602-A5A4-C9E0358CB997}"/>
            </a:ext>
          </a:extLst>
        </xdr:cNvPr>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328" name="n_2mainValue【市民会館】&#10;有形固定資産減価償却率">
          <a:extLst>
            <a:ext uri="{FF2B5EF4-FFF2-40B4-BE49-F238E27FC236}">
              <a16:creationId xmlns:a16="http://schemas.microsoft.com/office/drawing/2014/main" id="{8C3BCDAF-4C21-441A-9748-F54DAB004C3C}"/>
            </a:ext>
          </a:extLst>
        </xdr:cNvPr>
        <xdr:cNvSpPr txBox="1"/>
      </xdr:nvSpPr>
      <xdr:spPr>
        <a:xfrm>
          <a:off x="2705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E7E1376C-CA8B-4C24-9438-6204E9E801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F3B3DCFB-EEEF-4C11-907F-F7B634FE40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9FB8BBE9-82D9-4E11-BE90-FFE555055D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8BCBAF10-D976-438A-858C-745640D45C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27F88DC2-4822-4F75-A33E-DB38390DD9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200AF3C8-F7B7-4833-88EB-B1292DE9A5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71196011-69B0-4DD3-9543-85560A9D32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3E1F949-5189-4C22-BF88-72EA78B7C9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a:extLst>
            <a:ext uri="{FF2B5EF4-FFF2-40B4-BE49-F238E27FC236}">
              <a16:creationId xmlns:a16="http://schemas.microsoft.com/office/drawing/2014/main" id="{4D69E3BC-C0B4-4E46-9E59-008DE1A8A7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a:extLst>
            <a:ext uri="{FF2B5EF4-FFF2-40B4-BE49-F238E27FC236}">
              <a16:creationId xmlns:a16="http://schemas.microsoft.com/office/drawing/2014/main" id="{40088C7D-0E64-44A7-AFB2-6527964970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9" name="直線コネクタ 338">
          <a:extLst>
            <a:ext uri="{FF2B5EF4-FFF2-40B4-BE49-F238E27FC236}">
              <a16:creationId xmlns:a16="http://schemas.microsoft.com/office/drawing/2014/main" id="{3F25F52C-B972-4430-8055-4871C6C605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0" name="テキスト ボックス 339">
          <a:extLst>
            <a:ext uri="{FF2B5EF4-FFF2-40B4-BE49-F238E27FC236}">
              <a16:creationId xmlns:a16="http://schemas.microsoft.com/office/drawing/2014/main" id="{6968854D-B9F2-4332-946F-344B8DB029B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1" name="直線コネクタ 340">
          <a:extLst>
            <a:ext uri="{FF2B5EF4-FFF2-40B4-BE49-F238E27FC236}">
              <a16:creationId xmlns:a16="http://schemas.microsoft.com/office/drawing/2014/main" id="{DAB84E49-1609-4E0A-AABD-21A7E18D49A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2" name="テキスト ボックス 341">
          <a:extLst>
            <a:ext uri="{FF2B5EF4-FFF2-40B4-BE49-F238E27FC236}">
              <a16:creationId xmlns:a16="http://schemas.microsoft.com/office/drawing/2014/main" id="{30BA7B2B-44BA-498A-8A24-88F1CBE6906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3" name="直線コネクタ 342">
          <a:extLst>
            <a:ext uri="{FF2B5EF4-FFF2-40B4-BE49-F238E27FC236}">
              <a16:creationId xmlns:a16="http://schemas.microsoft.com/office/drawing/2014/main" id="{26C44E0A-1014-4B58-9C8E-2E0A070CE5D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4" name="テキスト ボックス 343">
          <a:extLst>
            <a:ext uri="{FF2B5EF4-FFF2-40B4-BE49-F238E27FC236}">
              <a16:creationId xmlns:a16="http://schemas.microsoft.com/office/drawing/2014/main" id="{2DAB0CF1-B285-4D3F-BBDF-8CCCCE5B7AB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5" name="直線コネクタ 344">
          <a:extLst>
            <a:ext uri="{FF2B5EF4-FFF2-40B4-BE49-F238E27FC236}">
              <a16:creationId xmlns:a16="http://schemas.microsoft.com/office/drawing/2014/main" id="{2896CA2E-E0E4-4D6F-9879-80ADC1F0A20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6" name="テキスト ボックス 345">
          <a:extLst>
            <a:ext uri="{FF2B5EF4-FFF2-40B4-BE49-F238E27FC236}">
              <a16:creationId xmlns:a16="http://schemas.microsoft.com/office/drawing/2014/main" id="{3BAD7D46-C467-4A8C-BCF8-1547BB48C29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7" name="直線コネクタ 346">
          <a:extLst>
            <a:ext uri="{FF2B5EF4-FFF2-40B4-BE49-F238E27FC236}">
              <a16:creationId xmlns:a16="http://schemas.microsoft.com/office/drawing/2014/main" id="{19484D63-EDE1-4111-B990-C0D6687B5D9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8" name="テキスト ボックス 347">
          <a:extLst>
            <a:ext uri="{FF2B5EF4-FFF2-40B4-BE49-F238E27FC236}">
              <a16:creationId xmlns:a16="http://schemas.microsoft.com/office/drawing/2014/main" id="{384C9CFA-A01A-48FE-B120-B470BE95841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29A907D1-5D2B-4EEA-A418-42B6866F9D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0EA96519-3088-4D41-BB56-5CC170A388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32010E4C-1EE0-4C87-8DDE-7A3A32902D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2" name="直線コネクタ 351">
          <a:extLst>
            <a:ext uri="{FF2B5EF4-FFF2-40B4-BE49-F238E27FC236}">
              <a16:creationId xmlns:a16="http://schemas.microsoft.com/office/drawing/2014/main" id="{A6186005-E61D-4147-9DCF-35C48DBF7F43}"/>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3" name="【市民会館】&#10;一人当たり面積最小値テキスト">
          <a:extLst>
            <a:ext uri="{FF2B5EF4-FFF2-40B4-BE49-F238E27FC236}">
              <a16:creationId xmlns:a16="http://schemas.microsoft.com/office/drawing/2014/main" id="{53E57888-BF1A-4995-B359-56AFC4B0DAA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54" name="直線コネクタ 353">
          <a:extLst>
            <a:ext uri="{FF2B5EF4-FFF2-40B4-BE49-F238E27FC236}">
              <a16:creationId xmlns:a16="http://schemas.microsoft.com/office/drawing/2014/main" id="{04194CDC-8195-44AC-A819-15408BB9B65B}"/>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55" name="【市民会館】&#10;一人当たり面積最大値テキスト">
          <a:extLst>
            <a:ext uri="{FF2B5EF4-FFF2-40B4-BE49-F238E27FC236}">
              <a16:creationId xmlns:a16="http://schemas.microsoft.com/office/drawing/2014/main" id="{55E28998-DD95-412B-B468-18ECEE3A6C7F}"/>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56" name="直線コネクタ 355">
          <a:extLst>
            <a:ext uri="{FF2B5EF4-FFF2-40B4-BE49-F238E27FC236}">
              <a16:creationId xmlns:a16="http://schemas.microsoft.com/office/drawing/2014/main" id="{CC341557-1905-4C99-9135-EE46AF8342BC}"/>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357" name="【市民会館】&#10;一人当たり面積平均値テキスト">
          <a:extLst>
            <a:ext uri="{FF2B5EF4-FFF2-40B4-BE49-F238E27FC236}">
              <a16:creationId xmlns:a16="http://schemas.microsoft.com/office/drawing/2014/main" id="{509BC627-25E0-4FCE-8B4F-350C4246FA70}"/>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58" name="フローチャート: 判断 357">
          <a:extLst>
            <a:ext uri="{FF2B5EF4-FFF2-40B4-BE49-F238E27FC236}">
              <a16:creationId xmlns:a16="http://schemas.microsoft.com/office/drawing/2014/main" id="{2E6995D8-6F74-485E-9E50-0D37D8647932}"/>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59" name="フローチャート: 判断 358">
          <a:extLst>
            <a:ext uri="{FF2B5EF4-FFF2-40B4-BE49-F238E27FC236}">
              <a16:creationId xmlns:a16="http://schemas.microsoft.com/office/drawing/2014/main" id="{8DA89323-0EF4-4990-AE73-F634549C17F6}"/>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0" name="フローチャート: 判断 359">
          <a:extLst>
            <a:ext uri="{FF2B5EF4-FFF2-40B4-BE49-F238E27FC236}">
              <a16:creationId xmlns:a16="http://schemas.microsoft.com/office/drawing/2014/main" id="{AC3B758E-89A5-4CB3-9230-CA79E0A91AAF}"/>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1" name="フローチャート: 判断 360">
          <a:extLst>
            <a:ext uri="{FF2B5EF4-FFF2-40B4-BE49-F238E27FC236}">
              <a16:creationId xmlns:a16="http://schemas.microsoft.com/office/drawing/2014/main" id="{8B14D173-4E90-4535-9D9B-7744072DDCBC}"/>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2" name="フローチャート: 判断 361">
          <a:extLst>
            <a:ext uri="{FF2B5EF4-FFF2-40B4-BE49-F238E27FC236}">
              <a16:creationId xmlns:a16="http://schemas.microsoft.com/office/drawing/2014/main" id="{981C5CA8-D453-4A5F-B868-FECB9CA7107C}"/>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1BE82F2F-A827-421D-92F1-F540FBB8B0B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FAB97AC-9961-41B7-95B3-B9ECC096F3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DCD8FCA1-9F50-4690-8524-FF05E677278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8BCAE23-C8B9-4FB1-A6E2-2DE45E1BE43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66DB3273-AB7D-49C7-A2D6-C1E9DD4DF5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100076</xdr:rowOff>
    </xdr:from>
    <xdr:to>
      <xdr:col>55</xdr:col>
      <xdr:colOff>50800</xdr:colOff>
      <xdr:row>105</xdr:row>
      <xdr:rowOff>30226</xdr:rowOff>
    </xdr:to>
    <xdr:sp macro="" textlink="">
      <xdr:nvSpPr>
        <xdr:cNvPr id="368" name="楕円 367">
          <a:extLst>
            <a:ext uri="{FF2B5EF4-FFF2-40B4-BE49-F238E27FC236}">
              <a16:creationId xmlns:a16="http://schemas.microsoft.com/office/drawing/2014/main" id="{315BA134-3B38-4E71-8B61-8DFDF14CCF0A}"/>
            </a:ext>
          </a:extLst>
        </xdr:cNvPr>
        <xdr:cNvSpPr/>
      </xdr:nvSpPr>
      <xdr:spPr>
        <a:xfrm>
          <a:off x="10426700" y="179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122953</xdr:rowOff>
    </xdr:from>
    <xdr:ext cx="469744" cy="259045"/>
    <xdr:sp macro="" textlink="">
      <xdr:nvSpPr>
        <xdr:cNvPr id="369" name="【市民会館】&#10;一人当たり面積該当値テキスト">
          <a:extLst>
            <a:ext uri="{FF2B5EF4-FFF2-40B4-BE49-F238E27FC236}">
              <a16:creationId xmlns:a16="http://schemas.microsoft.com/office/drawing/2014/main" id="{1F0505A0-514B-4FD8-8C18-FDAB9CFBC7EF}"/>
            </a:ext>
          </a:extLst>
        </xdr:cNvPr>
        <xdr:cNvSpPr txBox="1"/>
      </xdr:nvSpPr>
      <xdr:spPr>
        <a:xfrm>
          <a:off x="10515600"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112268</xdr:rowOff>
    </xdr:from>
    <xdr:to>
      <xdr:col>50</xdr:col>
      <xdr:colOff>165100</xdr:colOff>
      <xdr:row>105</xdr:row>
      <xdr:rowOff>42418</xdr:rowOff>
    </xdr:to>
    <xdr:sp macro="" textlink="">
      <xdr:nvSpPr>
        <xdr:cNvPr id="370" name="楕円 369">
          <a:extLst>
            <a:ext uri="{FF2B5EF4-FFF2-40B4-BE49-F238E27FC236}">
              <a16:creationId xmlns:a16="http://schemas.microsoft.com/office/drawing/2014/main" id="{1CD34BA9-BB16-4D7B-875B-9507355AC07C}"/>
            </a:ext>
          </a:extLst>
        </xdr:cNvPr>
        <xdr:cNvSpPr/>
      </xdr:nvSpPr>
      <xdr:spPr>
        <a:xfrm>
          <a:off x="9588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150876</xdr:rowOff>
    </xdr:from>
    <xdr:to>
      <xdr:col>55</xdr:col>
      <xdr:colOff>0</xdr:colOff>
      <xdr:row>104</xdr:row>
      <xdr:rowOff>163068</xdr:rowOff>
    </xdr:to>
    <xdr:cxnSp macro="">
      <xdr:nvCxnSpPr>
        <xdr:cNvPr id="371" name="直線コネクタ 370">
          <a:extLst>
            <a:ext uri="{FF2B5EF4-FFF2-40B4-BE49-F238E27FC236}">
              <a16:creationId xmlns:a16="http://schemas.microsoft.com/office/drawing/2014/main" id="{D19F68D7-0174-4A55-9CAD-336D382F1AD1}"/>
            </a:ext>
          </a:extLst>
        </xdr:cNvPr>
        <xdr:cNvCxnSpPr/>
      </xdr:nvCxnSpPr>
      <xdr:spPr>
        <a:xfrm flipV="1">
          <a:off x="9639300" y="179816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121413</xdr:rowOff>
    </xdr:from>
    <xdr:to>
      <xdr:col>46</xdr:col>
      <xdr:colOff>38100</xdr:colOff>
      <xdr:row>105</xdr:row>
      <xdr:rowOff>51563</xdr:rowOff>
    </xdr:to>
    <xdr:sp macro="" textlink="">
      <xdr:nvSpPr>
        <xdr:cNvPr id="372" name="楕円 371">
          <a:extLst>
            <a:ext uri="{FF2B5EF4-FFF2-40B4-BE49-F238E27FC236}">
              <a16:creationId xmlns:a16="http://schemas.microsoft.com/office/drawing/2014/main" id="{C22FF1D1-2472-408E-928C-0B16CDD2D698}"/>
            </a:ext>
          </a:extLst>
        </xdr:cNvPr>
        <xdr:cNvSpPr/>
      </xdr:nvSpPr>
      <xdr:spPr>
        <a:xfrm>
          <a:off x="8699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163068</xdr:rowOff>
    </xdr:from>
    <xdr:to>
      <xdr:col>50</xdr:col>
      <xdr:colOff>114300</xdr:colOff>
      <xdr:row>105</xdr:row>
      <xdr:rowOff>763</xdr:rowOff>
    </xdr:to>
    <xdr:cxnSp macro="">
      <xdr:nvCxnSpPr>
        <xdr:cNvPr id="373" name="直線コネクタ 372">
          <a:extLst>
            <a:ext uri="{FF2B5EF4-FFF2-40B4-BE49-F238E27FC236}">
              <a16:creationId xmlns:a16="http://schemas.microsoft.com/office/drawing/2014/main" id="{701D2654-D1BA-41CF-A48F-ED98E51732D4}"/>
            </a:ext>
          </a:extLst>
        </xdr:cNvPr>
        <xdr:cNvCxnSpPr/>
      </xdr:nvCxnSpPr>
      <xdr:spPr>
        <a:xfrm flipV="1">
          <a:off x="8750300" y="1799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374" name="n_1aveValue【市民会館】&#10;一人当たり面積">
          <a:extLst>
            <a:ext uri="{FF2B5EF4-FFF2-40B4-BE49-F238E27FC236}">
              <a16:creationId xmlns:a16="http://schemas.microsoft.com/office/drawing/2014/main" id="{5CD673E5-50AF-4DA5-BDD1-4C0192059FBE}"/>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375" name="n_2aveValue【市民会館】&#10;一人当たり面積">
          <a:extLst>
            <a:ext uri="{FF2B5EF4-FFF2-40B4-BE49-F238E27FC236}">
              <a16:creationId xmlns:a16="http://schemas.microsoft.com/office/drawing/2014/main" id="{AC6E9DEF-C8C9-4643-844F-BDF446F4BAE4}"/>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76" name="n_3aveValue【市民会館】&#10;一人当たり面積">
          <a:extLst>
            <a:ext uri="{FF2B5EF4-FFF2-40B4-BE49-F238E27FC236}">
              <a16:creationId xmlns:a16="http://schemas.microsoft.com/office/drawing/2014/main" id="{BA2D057C-8A30-44EA-AB6C-5780F9036DF6}"/>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77" name="n_4aveValue【市民会館】&#10;一人当たり面積">
          <a:extLst>
            <a:ext uri="{FF2B5EF4-FFF2-40B4-BE49-F238E27FC236}">
              <a16:creationId xmlns:a16="http://schemas.microsoft.com/office/drawing/2014/main" id="{E0831BB3-20A1-42FE-B005-310700D1E01B}"/>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58945</xdr:rowOff>
    </xdr:from>
    <xdr:ext cx="469744" cy="259045"/>
    <xdr:sp macro="" textlink="">
      <xdr:nvSpPr>
        <xdr:cNvPr id="378" name="n_1mainValue【市民会館】&#10;一人当たり面積">
          <a:extLst>
            <a:ext uri="{FF2B5EF4-FFF2-40B4-BE49-F238E27FC236}">
              <a16:creationId xmlns:a16="http://schemas.microsoft.com/office/drawing/2014/main" id="{B5556856-65FD-4C7C-972B-5D6611BF70B5}"/>
            </a:ext>
          </a:extLst>
        </xdr:cNvPr>
        <xdr:cNvSpPr txBox="1"/>
      </xdr:nvSpPr>
      <xdr:spPr>
        <a:xfrm>
          <a:off x="9391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68090</xdr:rowOff>
    </xdr:from>
    <xdr:ext cx="469744" cy="259045"/>
    <xdr:sp macro="" textlink="">
      <xdr:nvSpPr>
        <xdr:cNvPr id="379" name="n_2mainValue【市民会館】&#10;一人当たり面積">
          <a:extLst>
            <a:ext uri="{FF2B5EF4-FFF2-40B4-BE49-F238E27FC236}">
              <a16:creationId xmlns:a16="http://schemas.microsoft.com/office/drawing/2014/main" id="{6BFCB32E-1E8D-4E35-8C4D-D929A55B97DF}"/>
            </a:ext>
          </a:extLst>
        </xdr:cNvPr>
        <xdr:cNvSpPr txBox="1"/>
      </xdr:nvSpPr>
      <xdr:spPr>
        <a:xfrm>
          <a:off x="8515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641054E6-526E-445B-AD72-78832FB444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8DA0BF6D-A810-4314-A768-E44B07B519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A8A315C7-D6AA-400C-A4F3-2BF08EC355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1A2F45B0-6712-46D5-87E3-20D883F003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E84F70CE-1BD5-4B30-8255-AC5A08FFC4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9341C190-1CF8-4952-A21C-AD7F3A632C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7DD50D17-8C29-4BF8-AD3B-600242AB0D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BD069A9F-B060-4136-9AC9-199909DD12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B93B11D4-F7FC-4CD8-A5B6-1A94DE8C552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AA38C687-353B-454C-BD99-822F03FA147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C6BE6E76-0FE5-4F7A-80BF-10C593BAE1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a:extLst>
            <a:ext uri="{FF2B5EF4-FFF2-40B4-BE49-F238E27FC236}">
              <a16:creationId xmlns:a16="http://schemas.microsoft.com/office/drawing/2014/main" id="{991CF6D4-A444-4B52-9F54-05816631E4E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a:extLst>
            <a:ext uri="{FF2B5EF4-FFF2-40B4-BE49-F238E27FC236}">
              <a16:creationId xmlns:a16="http://schemas.microsoft.com/office/drawing/2014/main" id="{2F049EA7-F03B-4E2F-839B-395CE2249A8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a:extLst>
            <a:ext uri="{FF2B5EF4-FFF2-40B4-BE49-F238E27FC236}">
              <a16:creationId xmlns:a16="http://schemas.microsoft.com/office/drawing/2014/main" id="{5F30B560-95F1-415E-89D3-2FAA15D09DD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a:extLst>
            <a:ext uri="{FF2B5EF4-FFF2-40B4-BE49-F238E27FC236}">
              <a16:creationId xmlns:a16="http://schemas.microsoft.com/office/drawing/2014/main" id="{0BC50D90-FFFB-4149-9906-40D19696884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a:extLst>
            <a:ext uri="{FF2B5EF4-FFF2-40B4-BE49-F238E27FC236}">
              <a16:creationId xmlns:a16="http://schemas.microsoft.com/office/drawing/2014/main" id="{758F3AD4-7144-484A-85F8-8875B3BD03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a:extLst>
            <a:ext uri="{FF2B5EF4-FFF2-40B4-BE49-F238E27FC236}">
              <a16:creationId xmlns:a16="http://schemas.microsoft.com/office/drawing/2014/main" id="{FE73FFC0-8B7A-47CB-BD7F-97E4F7F0286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a:extLst>
            <a:ext uri="{FF2B5EF4-FFF2-40B4-BE49-F238E27FC236}">
              <a16:creationId xmlns:a16="http://schemas.microsoft.com/office/drawing/2014/main" id="{8F9C4395-7996-4B6B-A409-EF1FE824834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a:extLst>
            <a:ext uri="{FF2B5EF4-FFF2-40B4-BE49-F238E27FC236}">
              <a16:creationId xmlns:a16="http://schemas.microsoft.com/office/drawing/2014/main" id="{03A26F30-6B09-4220-8897-192AF57EB8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a:extLst>
            <a:ext uri="{FF2B5EF4-FFF2-40B4-BE49-F238E27FC236}">
              <a16:creationId xmlns:a16="http://schemas.microsoft.com/office/drawing/2014/main" id="{27085ED6-E03C-4A1E-9A14-14C1A4074B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a:extLst>
            <a:ext uri="{FF2B5EF4-FFF2-40B4-BE49-F238E27FC236}">
              <a16:creationId xmlns:a16="http://schemas.microsoft.com/office/drawing/2014/main" id="{2375FE48-889A-402E-9327-8381880AF5A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CA0F2824-ED37-484F-AFD2-A885C671FB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a:extLst>
            <a:ext uri="{FF2B5EF4-FFF2-40B4-BE49-F238E27FC236}">
              <a16:creationId xmlns:a16="http://schemas.microsoft.com/office/drawing/2014/main" id="{2D744C54-DA7B-4D41-9123-4E5897ADD3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id="{625774B9-2331-442F-953B-F9278E65E5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4" name="直線コネクタ 403">
          <a:extLst>
            <a:ext uri="{FF2B5EF4-FFF2-40B4-BE49-F238E27FC236}">
              <a16:creationId xmlns:a16="http://schemas.microsoft.com/office/drawing/2014/main" id="{2CC6E5D5-269E-4BCE-A019-B75E333E8C2E}"/>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5" name="【一般廃棄物処理施設】&#10;有形固定資産減価償却率最小値テキスト">
          <a:extLst>
            <a:ext uri="{FF2B5EF4-FFF2-40B4-BE49-F238E27FC236}">
              <a16:creationId xmlns:a16="http://schemas.microsoft.com/office/drawing/2014/main" id="{6063A52B-0F88-439E-984F-AD650B071FE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6" name="直線コネクタ 405">
          <a:extLst>
            <a:ext uri="{FF2B5EF4-FFF2-40B4-BE49-F238E27FC236}">
              <a16:creationId xmlns:a16="http://schemas.microsoft.com/office/drawing/2014/main" id="{5B9602AB-92C9-4414-9DC3-CD574CCBC25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7" name="【一般廃棄物処理施設】&#10;有形固定資産減価償却率最大値テキスト">
          <a:extLst>
            <a:ext uri="{FF2B5EF4-FFF2-40B4-BE49-F238E27FC236}">
              <a16:creationId xmlns:a16="http://schemas.microsoft.com/office/drawing/2014/main" id="{815742BE-39FF-4D08-A5B9-B77C73B1ADEE}"/>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8" name="直線コネクタ 407">
          <a:extLst>
            <a:ext uri="{FF2B5EF4-FFF2-40B4-BE49-F238E27FC236}">
              <a16:creationId xmlns:a16="http://schemas.microsoft.com/office/drawing/2014/main" id="{685E0D7E-B532-450D-87AD-868BC38F42F3}"/>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id="{3B977C04-7ECB-4F3F-A435-E4AD02131689}"/>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10" name="フローチャート: 判断 409">
          <a:extLst>
            <a:ext uri="{FF2B5EF4-FFF2-40B4-BE49-F238E27FC236}">
              <a16:creationId xmlns:a16="http://schemas.microsoft.com/office/drawing/2014/main" id="{C180C8CD-2622-4F64-AF6A-FC52F35409F4}"/>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11" name="フローチャート: 判断 410">
          <a:extLst>
            <a:ext uri="{FF2B5EF4-FFF2-40B4-BE49-F238E27FC236}">
              <a16:creationId xmlns:a16="http://schemas.microsoft.com/office/drawing/2014/main" id="{30C1D3CB-A715-4A9E-983A-120B1035BB0E}"/>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12" name="フローチャート: 判断 411">
          <a:extLst>
            <a:ext uri="{FF2B5EF4-FFF2-40B4-BE49-F238E27FC236}">
              <a16:creationId xmlns:a16="http://schemas.microsoft.com/office/drawing/2014/main" id="{E627E22E-9EB3-4197-8AC0-ED992C16796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13" name="フローチャート: 判断 412">
          <a:extLst>
            <a:ext uri="{FF2B5EF4-FFF2-40B4-BE49-F238E27FC236}">
              <a16:creationId xmlns:a16="http://schemas.microsoft.com/office/drawing/2014/main" id="{1B75F434-897E-41B1-9F48-F8AE18CAC0AA}"/>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14" name="フローチャート: 判断 413">
          <a:extLst>
            <a:ext uri="{FF2B5EF4-FFF2-40B4-BE49-F238E27FC236}">
              <a16:creationId xmlns:a16="http://schemas.microsoft.com/office/drawing/2014/main" id="{C215C121-0A76-4B46-927F-2A52E8EAB7B9}"/>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D285242-E014-4C8F-AC8D-D7B2D74D70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E1EEEAE6-CB8E-458C-9BB5-7F44C8C3B4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E1304FF-B1F0-48D7-AA6D-1D7428825E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E2D6382-7875-475E-8C82-D1137F318A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24F3ECC-CD5A-4E07-95DA-EDB169EF44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420" name="楕円 419">
          <a:extLst>
            <a:ext uri="{FF2B5EF4-FFF2-40B4-BE49-F238E27FC236}">
              <a16:creationId xmlns:a16="http://schemas.microsoft.com/office/drawing/2014/main" id="{DA8D86F5-8186-45A7-83AB-113A4CBAF9E0}"/>
            </a:ext>
          </a:extLst>
        </xdr:cNvPr>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2907A15E-1F4C-4A48-8AD5-4533D5F2B0FA}"/>
            </a:ext>
          </a:extLst>
        </xdr:cNvPr>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126365</xdr:rowOff>
    </xdr:from>
    <xdr:to>
      <xdr:col>81</xdr:col>
      <xdr:colOff>101600</xdr:colOff>
      <xdr:row>36</xdr:row>
      <xdr:rowOff>56515</xdr:rowOff>
    </xdr:to>
    <xdr:sp macro="" textlink="">
      <xdr:nvSpPr>
        <xdr:cNvPr id="422" name="楕円 421">
          <a:extLst>
            <a:ext uri="{FF2B5EF4-FFF2-40B4-BE49-F238E27FC236}">
              <a16:creationId xmlns:a16="http://schemas.microsoft.com/office/drawing/2014/main" id="{B925D113-63B4-4020-8366-32813A76136C}"/>
            </a:ext>
          </a:extLst>
        </xdr:cNvPr>
        <xdr:cNvSpPr/>
      </xdr:nvSpPr>
      <xdr:spPr>
        <a:xfrm>
          <a:off x="15430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62865</xdr:rowOff>
    </xdr:to>
    <xdr:cxnSp macro="">
      <xdr:nvCxnSpPr>
        <xdr:cNvPr id="423" name="直線コネクタ 422">
          <a:extLst>
            <a:ext uri="{FF2B5EF4-FFF2-40B4-BE49-F238E27FC236}">
              <a16:creationId xmlns:a16="http://schemas.microsoft.com/office/drawing/2014/main" id="{E8FE1F97-B99E-4F43-99E8-A936C3044678}"/>
            </a:ext>
          </a:extLst>
        </xdr:cNvPr>
        <xdr:cNvCxnSpPr/>
      </xdr:nvCxnSpPr>
      <xdr:spPr>
        <a:xfrm>
          <a:off x="15481300" y="61779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424" name="楕円 423">
          <a:extLst>
            <a:ext uri="{FF2B5EF4-FFF2-40B4-BE49-F238E27FC236}">
              <a16:creationId xmlns:a16="http://schemas.microsoft.com/office/drawing/2014/main" id="{17AF47C4-6477-4240-9CF1-CC4B5ADB20D8}"/>
            </a:ext>
          </a:extLst>
        </xdr:cNvPr>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5715</xdr:rowOff>
    </xdr:to>
    <xdr:cxnSp macro="">
      <xdr:nvCxnSpPr>
        <xdr:cNvPr id="425" name="直線コネクタ 424">
          <a:extLst>
            <a:ext uri="{FF2B5EF4-FFF2-40B4-BE49-F238E27FC236}">
              <a16:creationId xmlns:a16="http://schemas.microsoft.com/office/drawing/2014/main" id="{497B2FE1-C93D-4C2D-AE4D-8ED7CA7CF934}"/>
            </a:ext>
          </a:extLst>
        </xdr:cNvPr>
        <xdr:cNvCxnSpPr/>
      </xdr:nvCxnSpPr>
      <xdr:spPr>
        <a:xfrm>
          <a:off x="14592300" y="6136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114935</xdr:rowOff>
    </xdr:from>
    <xdr:to>
      <xdr:col>72</xdr:col>
      <xdr:colOff>38100</xdr:colOff>
      <xdr:row>35</xdr:row>
      <xdr:rowOff>45085</xdr:rowOff>
    </xdr:to>
    <xdr:sp macro="" textlink="">
      <xdr:nvSpPr>
        <xdr:cNvPr id="426" name="楕円 425">
          <a:extLst>
            <a:ext uri="{FF2B5EF4-FFF2-40B4-BE49-F238E27FC236}">
              <a16:creationId xmlns:a16="http://schemas.microsoft.com/office/drawing/2014/main" id="{1B87B7E2-D82B-49B0-9E26-A92B165E83F6}"/>
            </a:ext>
          </a:extLst>
        </xdr:cNvPr>
        <xdr:cNvSpPr/>
      </xdr:nvSpPr>
      <xdr:spPr>
        <a:xfrm>
          <a:off x="13652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135255</xdr:rowOff>
    </xdr:to>
    <xdr:cxnSp macro="">
      <xdr:nvCxnSpPr>
        <xdr:cNvPr id="427" name="直線コネクタ 426">
          <a:extLst>
            <a:ext uri="{FF2B5EF4-FFF2-40B4-BE49-F238E27FC236}">
              <a16:creationId xmlns:a16="http://schemas.microsoft.com/office/drawing/2014/main" id="{7D2EE20D-FF16-472E-A389-86FF50EF7C5C}"/>
            </a:ext>
          </a:extLst>
        </xdr:cNvPr>
        <xdr:cNvCxnSpPr/>
      </xdr:nvCxnSpPr>
      <xdr:spPr>
        <a:xfrm>
          <a:off x="13703300" y="599503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69215</xdr:rowOff>
    </xdr:from>
    <xdr:to>
      <xdr:col>67</xdr:col>
      <xdr:colOff>101600</xdr:colOff>
      <xdr:row>34</xdr:row>
      <xdr:rowOff>170815</xdr:rowOff>
    </xdr:to>
    <xdr:sp macro="" textlink="">
      <xdr:nvSpPr>
        <xdr:cNvPr id="428" name="楕円 427">
          <a:extLst>
            <a:ext uri="{FF2B5EF4-FFF2-40B4-BE49-F238E27FC236}">
              <a16:creationId xmlns:a16="http://schemas.microsoft.com/office/drawing/2014/main" id="{F90C8A7B-A780-4C2C-9D53-2036BC9F7FC1}"/>
            </a:ext>
          </a:extLst>
        </xdr:cNvPr>
        <xdr:cNvSpPr/>
      </xdr:nvSpPr>
      <xdr:spPr>
        <a:xfrm>
          <a:off x="12763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120015</xdr:rowOff>
    </xdr:from>
    <xdr:to>
      <xdr:col>71</xdr:col>
      <xdr:colOff>177800</xdr:colOff>
      <xdr:row>34</xdr:row>
      <xdr:rowOff>165735</xdr:rowOff>
    </xdr:to>
    <xdr:cxnSp macro="">
      <xdr:nvCxnSpPr>
        <xdr:cNvPr id="429" name="直線コネクタ 428">
          <a:extLst>
            <a:ext uri="{FF2B5EF4-FFF2-40B4-BE49-F238E27FC236}">
              <a16:creationId xmlns:a16="http://schemas.microsoft.com/office/drawing/2014/main" id="{6A445188-116B-45DC-9AAF-ED2EAE69813C}"/>
            </a:ext>
          </a:extLst>
        </xdr:cNvPr>
        <xdr:cNvCxnSpPr/>
      </xdr:nvCxnSpPr>
      <xdr:spPr>
        <a:xfrm>
          <a:off x="12814300" y="5949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430" name="n_1aveValue【一般廃棄物処理施設】&#10;有形固定資産減価償却率">
          <a:extLst>
            <a:ext uri="{FF2B5EF4-FFF2-40B4-BE49-F238E27FC236}">
              <a16:creationId xmlns:a16="http://schemas.microsoft.com/office/drawing/2014/main" id="{5111134D-984E-4636-A03A-F83651F35E73}"/>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31" name="n_2aveValue【一般廃棄物処理施設】&#10;有形固定資産減価償却率">
          <a:extLst>
            <a:ext uri="{FF2B5EF4-FFF2-40B4-BE49-F238E27FC236}">
              <a16:creationId xmlns:a16="http://schemas.microsoft.com/office/drawing/2014/main" id="{98938207-30F6-4673-87BE-C557B2ECC7CA}"/>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32" name="n_3aveValue【一般廃棄物処理施設】&#10;有形固定資産減価償却率">
          <a:extLst>
            <a:ext uri="{FF2B5EF4-FFF2-40B4-BE49-F238E27FC236}">
              <a16:creationId xmlns:a16="http://schemas.microsoft.com/office/drawing/2014/main" id="{441C21D1-8A29-417A-AEAF-4426E1C45D8A}"/>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33" name="n_4aveValue【一般廃棄物処理施設】&#10;有形固定資産減価償却率">
          <a:extLst>
            <a:ext uri="{FF2B5EF4-FFF2-40B4-BE49-F238E27FC236}">
              <a16:creationId xmlns:a16="http://schemas.microsoft.com/office/drawing/2014/main" id="{7E30C3D8-43AC-4492-BFB4-ED6B3270AC0D}"/>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73042</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id="{4AF5B968-CEED-412F-957D-DE7BCFB18B72}"/>
            </a:ext>
          </a:extLst>
        </xdr:cNvPr>
        <xdr:cNvSpPr txBox="1"/>
      </xdr:nvSpPr>
      <xdr:spPr>
        <a:xfrm>
          <a:off x="15266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435" name="n_2mainValue【一般廃棄物処理施設】&#10;有形固定資産減価償却率">
          <a:extLst>
            <a:ext uri="{FF2B5EF4-FFF2-40B4-BE49-F238E27FC236}">
              <a16:creationId xmlns:a16="http://schemas.microsoft.com/office/drawing/2014/main" id="{CA1CF80B-B443-400B-B5F1-61911B991D34}"/>
            </a:ext>
          </a:extLst>
        </xdr:cNvPr>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61612</xdr:rowOff>
    </xdr:from>
    <xdr:ext cx="405111" cy="259045"/>
    <xdr:sp macro="" textlink="">
      <xdr:nvSpPr>
        <xdr:cNvPr id="436" name="n_3mainValue【一般廃棄物処理施設】&#10;有形固定資産減価償却率">
          <a:extLst>
            <a:ext uri="{FF2B5EF4-FFF2-40B4-BE49-F238E27FC236}">
              <a16:creationId xmlns:a16="http://schemas.microsoft.com/office/drawing/2014/main" id="{100F5F9A-3DBE-4996-A4CC-C68104238DE7}"/>
            </a:ext>
          </a:extLst>
        </xdr:cNvPr>
        <xdr:cNvSpPr txBox="1"/>
      </xdr:nvSpPr>
      <xdr:spPr>
        <a:xfrm>
          <a:off x="13500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15892</xdr:rowOff>
    </xdr:from>
    <xdr:ext cx="405111" cy="259045"/>
    <xdr:sp macro="" textlink="">
      <xdr:nvSpPr>
        <xdr:cNvPr id="437" name="n_4mainValue【一般廃棄物処理施設】&#10;有形固定資産減価償却率">
          <a:extLst>
            <a:ext uri="{FF2B5EF4-FFF2-40B4-BE49-F238E27FC236}">
              <a16:creationId xmlns:a16="http://schemas.microsoft.com/office/drawing/2014/main" id="{AABBFC1C-86BB-4612-BF5A-E47FA956C896}"/>
            </a:ext>
          </a:extLst>
        </xdr:cNvPr>
        <xdr:cNvSpPr txBox="1"/>
      </xdr:nvSpPr>
      <xdr:spPr>
        <a:xfrm>
          <a:off x="12611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a:extLst>
            <a:ext uri="{FF2B5EF4-FFF2-40B4-BE49-F238E27FC236}">
              <a16:creationId xmlns:a16="http://schemas.microsoft.com/office/drawing/2014/main" id="{E02E98A9-D215-4037-B479-87AE88386C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a:extLst>
            <a:ext uri="{FF2B5EF4-FFF2-40B4-BE49-F238E27FC236}">
              <a16:creationId xmlns:a16="http://schemas.microsoft.com/office/drawing/2014/main" id="{72DAD279-E038-4D7D-B182-06CD8130B0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a:extLst>
            <a:ext uri="{FF2B5EF4-FFF2-40B4-BE49-F238E27FC236}">
              <a16:creationId xmlns:a16="http://schemas.microsoft.com/office/drawing/2014/main" id="{57BE934F-51D2-4F73-AAE8-BDFA7A598E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a:extLst>
            <a:ext uri="{FF2B5EF4-FFF2-40B4-BE49-F238E27FC236}">
              <a16:creationId xmlns:a16="http://schemas.microsoft.com/office/drawing/2014/main" id="{33944927-5AC5-4C5C-9850-EE20D06159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a:extLst>
            <a:ext uri="{FF2B5EF4-FFF2-40B4-BE49-F238E27FC236}">
              <a16:creationId xmlns:a16="http://schemas.microsoft.com/office/drawing/2014/main" id="{F4BB6BC6-45A1-4561-B301-02DAEF06A7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a:extLst>
            <a:ext uri="{FF2B5EF4-FFF2-40B4-BE49-F238E27FC236}">
              <a16:creationId xmlns:a16="http://schemas.microsoft.com/office/drawing/2014/main" id="{5ABD7C3A-66B7-4408-BECB-F869BA3609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a:extLst>
            <a:ext uri="{FF2B5EF4-FFF2-40B4-BE49-F238E27FC236}">
              <a16:creationId xmlns:a16="http://schemas.microsoft.com/office/drawing/2014/main" id="{75468387-71FF-4376-ABFE-883438FF4E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a:extLst>
            <a:ext uri="{FF2B5EF4-FFF2-40B4-BE49-F238E27FC236}">
              <a16:creationId xmlns:a16="http://schemas.microsoft.com/office/drawing/2014/main" id="{8035C50E-89C8-499B-9C23-868ED639F8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a:extLst>
            <a:ext uri="{FF2B5EF4-FFF2-40B4-BE49-F238E27FC236}">
              <a16:creationId xmlns:a16="http://schemas.microsoft.com/office/drawing/2014/main" id="{EBBD64E6-C43A-40B0-AB43-62450AFC9B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a:extLst>
            <a:ext uri="{FF2B5EF4-FFF2-40B4-BE49-F238E27FC236}">
              <a16:creationId xmlns:a16="http://schemas.microsoft.com/office/drawing/2014/main" id="{F97FCE53-8278-4D3E-80D7-0BCDB45DA9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8" name="直線コネクタ 447">
          <a:extLst>
            <a:ext uri="{FF2B5EF4-FFF2-40B4-BE49-F238E27FC236}">
              <a16:creationId xmlns:a16="http://schemas.microsoft.com/office/drawing/2014/main" id="{3BDE458F-D52C-4992-9723-B39DC22E2C5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9" name="テキスト ボックス 448">
          <a:extLst>
            <a:ext uri="{FF2B5EF4-FFF2-40B4-BE49-F238E27FC236}">
              <a16:creationId xmlns:a16="http://schemas.microsoft.com/office/drawing/2014/main" id="{6A7390F1-CA7B-40C2-AC1D-D4855A7CBF4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0" name="直線コネクタ 449">
          <a:extLst>
            <a:ext uri="{FF2B5EF4-FFF2-40B4-BE49-F238E27FC236}">
              <a16:creationId xmlns:a16="http://schemas.microsoft.com/office/drawing/2014/main" id="{2213EA16-C161-4AEB-8ADC-452CC62CAD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1" name="テキスト ボックス 450">
          <a:extLst>
            <a:ext uri="{FF2B5EF4-FFF2-40B4-BE49-F238E27FC236}">
              <a16:creationId xmlns:a16="http://schemas.microsoft.com/office/drawing/2014/main" id="{0E23E360-4A7E-4DA2-902E-90BA4C08FFF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2" name="直線コネクタ 451">
          <a:extLst>
            <a:ext uri="{FF2B5EF4-FFF2-40B4-BE49-F238E27FC236}">
              <a16:creationId xmlns:a16="http://schemas.microsoft.com/office/drawing/2014/main" id="{81B52FD3-B73C-4A62-A331-06F08F4B78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3" name="テキスト ボックス 452">
          <a:extLst>
            <a:ext uri="{FF2B5EF4-FFF2-40B4-BE49-F238E27FC236}">
              <a16:creationId xmlns:a16="http://schemas.microsoft.com/office/drawing/2014/main" id="{8B3DF631-2619-4063-9512-7820042008A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4" name="直線コネクタ 453">
          <a:extLst>
            <a:ext uri="{FF2B5EF4-FFF2-40B4-BE49-F238E27FC236}">
              <a16:creationId xmlns:a16="http://schemas.microsoft.com/office/drawing/2014/main" id="{6869BD9F-AE13-4C26-9BD8-450817323B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5" name="テキスト ボックス 454">
          <a:extLst>
            <a:ext uri="{FF2B5EF4-FFF2-40B4-BE49-F238E27FC236}">
              <a16:creationId xmlns:a16="http://schemas.microsoft.com/office/drawing/2014/main" id="{1EFAC78E-D28A-40FB-8359-F9D264B5DB6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id="{A6CF9550-4A69-4BC2-A840-2AAC0E04ED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a:extLst>
            <a:ext uri="{FF2B5EF4-FFF2-40B4-BE49-F238E27FC236}">
              <a16:creationId xmlns:a16="http://schemas.microsoft.com/office/drawing/2014/main" id="{870956B9-AAA3-45F8-A1CC-263969AB65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a:extLst>
            <a:ext uri="{FF2B5EF4-FFF2-40B4-BE49-F238E27FC236}">
              <a16:creationId xmlns:a16="http://schemas.microsoft.com/office/drawing/2014/main" id="{5B84F8AA-017B-4DEB-B82D-A9DFF79C35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59" name="直線コネクタ 458">
          <a:extLst>
            <a:ext uri="{FF2B5EF4-FFF2-40B4-BE49-F238E27FC236}">
              <a16:creationId xmlns:a16="http://schemas.microsoft.com/office/drawing/2014/main" id="{2212707F-0F4B-4961-8227-1EBEDD31B008}"/>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0" name="【一般廃棄物処理施設】&#10;一人当たり有形固定資産（償却資産）額最小値テキスト">
          <a:extLst>
            <a:ext uri="{FF2B5EF4-FFF2-40B4-BE49-F238E27FC236}">
              <a16:creationId xmlns:a16="http://schemas.microsoft.com/office/drawing/2014/main" id="{4233F7B5-9860-4696-83D7-2CEF70A2B5A9}"/>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1" name="直線コネクタ 460">
          <a:extLst>
            <a:ext uri="{FF2B5EF4-FFF2-40B4-BE49-F238E27FC236}">
              <a16:creationId xmlns:a16="http://schemas.microsoft.com/office/drawing/2014/main" id="{963D00AB-46F3-4965-957A-AD03A6DEE83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62" name="【一般廃棄物処理施設】&#10;一人当たり有形固定資産（償却資産）額最大値テキスト">
          <a:extLst>
            <a:ext uri="{FF2B5EF4-FFF2-40B4-BE49-F238E27FC236}">
              <a16:creationId xmlns:a16="http://schemas.microsoft.com/office/drawing/2014/main" id="{5A0122B7-F0A7-4389-9F61-590521493E41}"/>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63" name="直線コネクタ 462">
          <a:extLst>
            <a:ext uri="{FF2B5EF4-FFF2-40B4-BE49-F238E27FC236}">
              <a16:creationId xmlns:a16="http://schemas.microsoft.com/office/drawing/2014/main" id="{801FED28-37BB-4C36-AF60-2BC06D7E596B}"/>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64" name="【一般廃棄物処理施設】&#10;一人当たり有形固定資産（償却資産）額平均値テキスト">
          <a:extLst>
            <a:ext uri="{FF2B5EF4-FFF2-40B4-BE49-F238E27FC236}">
              <a16:creationId xmlns:a16="http://schemas.microsoft.com/office/drawing/2014/main" id="{625A1400-0CCE-4927-95CB-359254F1AAEE}"/>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65" name="フローチャート: 判断 464">
          <a:extLst>
            <a:ext uri="{FF2B5EF4-FFF2-40B4-BE49-F238E27FC236}">
              <a16:creationId xmlns:a16="http://schemas.microsoft.com/office/drawing/2014/main" id="{DD29D8F6-C3F7-4AE0-BC88-D448CEE3331E}"/>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66" name="フローチャート: 判断 465">
          <a:extLst>
            <a:ext uri="{FF2B5EF4-FFF2-40B4-BE49-F238E27FC236}">
              <a16:creationId xmlns:a16="http://schemas.microsoft.com/office/drawing/2014/main" id="{515D3AEB-858C-4065-973A-4A29FD9F1619}"/>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67" name="フローチャート: 判断 466">
          <a:extLst>
            <a:ext uri="{FF2B5EF4-FFF2-40B4-BE49-F238E27FC236}">
              <a16:creationId xmlns:a16="http://schemas.microsoft.com/office/drawing/2014/main" id="{D6F8E229-52CB-4C70-AC3F-CFEB0808FD8A}"/>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68" name="フローチャート: 判断 467">
          <a:extLst>
            <a:ext uri="{FF2B5EF4-FFF2-40B4-BE49-F238E27FC236}">
              <a16:creationId xmlns:a16="http://schemas.microsoft.com/office/drawing/2014/main" id="{9373D435-A167-4FC4-A6E1-B2A5CA0B6446}"/>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69" name="フローチャート: 判断 468">
          <a:extLst>
            <a:ext uri="{FF2B5EF4-FFF2-40B4-BE49-F238E27FC236}">
              <a16:creationId xmlns:a16="http://schemas.microsoft.com/office/drawing/2014/main" id="{125E918D-F752-490E-96B5-F568457A3356}"/>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B528E1A-0F4A-4944-B44E-F5BBF3AEF7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B57CCA5-9B21-465F-8E07-C39C189A41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E4A56115-B655-4E64-99B8-220DF936F6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2DA2ECB6-02A8-4A21-A5D5-BB2D221804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385468A1-B6E9-46B9-9046-EF58EA8495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28415</xdr:rowOff>
    </xdr:from>
    <xdr:to>
      <xdr:col>116</xdr:col>
      <xdr:colOff>114300</xdr:colOff>
      <xdr:row>39</xdr:row>
      <xdr:rowOff>130015</xdr:rowOff>
    </xdr:to>
    <xdr:sp macro="" textlink="">
      <xdr:nvSpPr>
        <xdr:cNvPr id="475" name="楕円 474">
          <a:extLst>
            <a:ext uri="{FF2B5EF4-FFF2-40B4-BE49-F238E27FC236}">
              <a16:creationId xmlns:a16="http://schemas.microsoft.com/office/drawing/2014/main" id="{D797C3C2-7932-4CE5-943A-3DC9057B9DD5}"/>
            </a:ext>
          </a:extLst>
        </xdr:cNvPr>
        <xdr:cNvSpPr/>
      </xdr:nvSpPr>
      <xdr:spPr>
        <a:xfrm>
          <a:off x="22110700" y="67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51292</xdr:rowOff>
    </xdr:from>
    <xdr:ext cx="599010" cy="259045"/>
    <xdr:sp macro="" textlink="">
      <xdr:nvSpPr>
        <xdr:cNvPr id="476" name="【一般廃棄物処理施設】&#10;一人当たり有形固定資産（償却資産）額該当値テキスト">
          <a:extLst>
            <a:ext uri="{FF2B5EF4-FFF2-40B4-BE49-F238E27FC236}">
              <a16:creationId xmlns:a16="http://schemas.microsoft.com/office/drawing/2014/main" id="{AA81CB83-9D04-4BD9-9853-A6E5322E301D}"/>
            </a:ext>
          </a:extLst>
        </xdr:cNvPr>
        <xdr:cNvSpPr txBox="1"/>
      </xdr:nvSpPr>
      <xdr:spPr>
        <a:xfrm>
          <a:off x="22199600" y="656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31614</xdr:rowOff>
    </xdr:from>
    <xdr:to>
      <xdr:col>112</xdr:col>
      <xdr:colOff>38100</xdr:colOff>
      <xdr:row>39</xdr:row>
      <xdr:rowOff>133214</xdr:rowOff>
    </xdr:to>
    <xdr:sp macro="" textlink="">
      <xdr:nvSpPr>
        <xdr:cNvPr id="477" name="楕円 476">
          <a:extLst>
            <a:ext uri="{FF2B5EF4-FFF2-40B4-BE49-F238E27FC236}">
              <a16:creationId xmlns:a16="http://schemas.microsoft.com/office/drawing/2014/main" id="{00B5EC96-03EB-4D9B-BDA3-3EAEF191226E}"/>
            </a:ext>
          </a:extLst>
        </xdr:cNvPr>
        <xdr:cNvSpPr/>
      </xdr:nvSpPr>
      <xdr:spPr>
        <a:xfrm>
          <a:off x="21272500" y="67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79215</xdr:rowOff>
    </xdr:from>
    <xdr:to>
      <xdr:col>116</xdr:col>
      <xdr:colOff>63500</xdr:colOff>
      <xdr:row>39</xdr:row>
      <xdr:rowOff>82414</xdr:rowOff>
    </xdr:to>
    <xdr:cxnSp macro="">
      <xdr:nvCxnSpPr>
        <xdr:cNvPr id="478" name="直線コネクタ 477">
          <a:extLst>
            <a:ext uri="{FF2B5EF4-FFF2-40B4-BE49-F238E27FC236}">
              <a16:creationId xmlns:a16="http://schemas.microsoft.com/office/drawing/2014/main" id="{FE9C93F3-A832-44DC-ABF8-9D82DD580489}"/>
            </a:ext>
          </a:extLst>
        </xdr:cNvPr>
        <xdr:cNvCxnSpPr/>
      </xdr:nvCxnSpPr>
      <xdr:spPr>
        <a:xfrm flipV="1">
          <a:off x="21323300" y="6765765"/>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71671</xdr:rowOff>
    </xdr:from>
    <xdr:to>
      <xdr:col>107</xdr:col>
      <xdr:colOff>101600</xdr:colOff>
      <xdr:row>40</xdr:row>
      <xdr:rowOff>1821</xdr:rowOff>
    </xdr:to>
    <xdr:sp macro="" textlink="">
      <xdr:nvSpPr>
        <xdr:cNvPr id="479" name="楕円 478">
          <a:extLst>
            <a:ext uri="{FF2B5EF4-FFF2-40B4-BE49-F238E27FC236}">
              <a16:creationId xmlns:a16="http://schemas.microsoft.com/office/drawing/2014/main" id="{FBD0C7EC-56F7-4C22-B619-77A26361F591}"/>
            </a:ext>
          </a:extLst>
        </xdr:cNvPr>
        <xdr:cNvSpPr/>
      </xdr:nvSpPr>
      <xdr:spPr>
        <a:xfrm>
          <a:off x="20383500" y="6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82414</xdr:rowOff>
    </xdr:from>
    <xdr:to>
      <xdr:col>111</xdr:col>
      <xdr:colOff>177800</xdr:colOff>
      <xdr:row>39</xdr:row>
      <xdr:rowOff>122471</xdr:rowOff>
    </xdr:to>
    <xdr:cxnSp macro="">
      <xdr:nvCxnSpPr>
        <xdr:cNvPr id="480" name="直線コネクタ 479">
          <a:extLst>
            <a:ext uri="{FF2B5EF4-FFF2-40B4-BE49-F238E27FC236}">
              <a16:creationId xmlns:a16="http://schemas.microsoft.com/office/drawing/2014/main" id="{24FF7926-BFEA-4C90-912D-190A98897633}"/>
            </a:ext>
          </a:extLst>
        </xdr:cNvPr>
        <xdr:cNvCxnSpPr/>
      </xdr:nvCxnSpPr>
      <xdr:spPr>
        <a:xfrm flipV="1">
          <a:off x="20434300" y="6768964"/>
          <a:ext cx="889000" cy="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71287</xdr:rowOff>
    </xdr:from>
    <xdr:to>
      <xdr:col>102</xdr:col>
      <xdr:colOff>165100</xdr:colOff>
      <xdr:row>40</xdr:row>
      <xdr:rowOff>1437</xdr:rowOff>
    </xdr:to>
    <xdr:sp macro="" textlink="">
      <xdr:nvSpPr>
        <xdr:cNvPr id="481" name="楕円 480">
          <a:extLst>
            <a:ext uri="{FF2B5EF4-FFF2-40B4-BE49-F238E27FC236}">
              <a16:creationId xmlns:a16="http://schemas.microsoft.com/office/drawing/2014/main" id="{C3214252-520A-49D5-85D5-121A86C90B42}"/>
            </a:ext>
          </a:extLst>
        </xdr:cNvPr>
        <xdr:cNvSpPr/>
      </xdr:nvSpPr>
      <xdr:spPr>
        <a:xfrm>
          <a:off x="19494500" y="6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122087</xdr:rowOff>
    </xdr:from>
    <xdr:to>
      <xdr:col>107</xdr:col>
      <xdr:colOff>50800</xdr:colOff>
      <xdr:row>39</xdr:row>
      <xdr:rowOff>122471</xdr:rowOff>
    </xdr:to>
    <xdr:cxnSp macro="">
      <xdr:nvCxnSpPr>
        <xdr:cNvPr id="482" name="直線コネクタ 481">
          <a:extLst>
            <a:ext uri="{FF2B5EF4-FFF2-40B4-BE49-F238E27FC236}">
              <a16:creationId xmlns:a16="http://schemas.microsoft.com/office/drawing/2014/main" id="{2BF826BD-E04C-4A00-9F24-15971FC9D53F}"/>
            </a:ext>
          </a:extLst>
        </xdr:cNvPr>
        <xdr:cNvCxnSpPr/>
      </xdr:nvCxnSpPr>
      <xdr:spPr>
        <a:xfrm>
          <a:off x="19545300" y="680863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116424</xdr:rowOff>
    </xdr:from>
    <xdr:to>
      <xdr:col>98</xdr:col>
      <xdr:colOff>38100</xdr:colOff>
      <xdr:row>40</xdr:row>
      <xdr:rowOff>46574</xdr:rowOff>
    </xdr:to>
    <xdr:sp macro="" textlink="">
      <xdr:nvSpPr>
        <xdr:cNvPr id="483" name="楕円 482">
          <a:extLst>
            <a:ext uri="{FF2B5EF4-FFF2-40B4-BE49-F238E27FC236}">
              <a16:creationId xmlns:a16="http://schemas.microsoft.com/office/drawing/2014/main" id="{2FACCAC0-1D11-43EB-86FC-E2D312A947DE}"/>
            </a:ext>
          </a:extLst>
        </xdr:cNvPr>
        <xdr:cNvSpPr/>
      </xdr:nvSpPr>
      <xdr:spPr>
        <a:xfrm>
          <a:off x="18605500" y="6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122087</xdr:rowOff>
    </xdr:from>
    <xdr:to>
      <xdr:col>102</xdr:col>
      <xdr:colOff>114300</xdr:colOff>
      <xdr:row>39</xdr:row>
      <xdr:rowOff>167224</xdr:rowOff>
    </xdr:to>
    <xdr:cxnSp macro="">
      <xdr:nvCxnSpPr>
        <xdr:cNvPr id="484" name="直線コネクタ 483">
          <a:extLst>
            <a:ext uri="{FF2B5EF4-FFF2-40B4-BE49-F238E27FC236}">
              <a16:creationId xmlns:a16="http://schemas.microsoft.com/office/drawing/2014/main" id="{191F0EA7-9718-4FBB-A320-643D630002A2}"/>
            </a:ext>
          </a:extLst>
        </xdr:cNvPr>
        <xdr:cNvCxnSpPr/>
      </xdr:nvCxnSpPr>
      <xdr:spPr>
        <a:xfrm flipV="1">
          <a:off x="18656300" y="6808637"/>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85" name="n_1aveValue【一般廃棄物処理施設】&#10;一人当たり有形固定資産（償却資産）額">
          <a:extLst>
            <a:ext uri="{FF2B5EF4-FFF2-40B4-BE49-F238E27FC236}">
              <a16:creationId xmlns:a16="http://schemas.microsoft.com/office/drawing/2014/main" id="{F86F3CCF-F25A-4F33-A5B9-DB6DA1FB0B86}"/>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86" name="n_2aveValue【一般廃棄物処理施設】&#10;一人当たり有形固定資産（償却資産）額">
          <a:extLst>
            <a:ext uri="{FF2B5EF4-FFF2-40B4-BE49-F238E27FC236}">
              <a16:creationId xmlns:a16="http://schemas.microsoft.com/office/drawing/2014/main" id="{4B4BE5C9-5303-4372-9F56-4B67010C79E4}"/>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87" name="n_3aveValue【一般廃棄物処理施設】&#10;一人当たり有形固定資産（償却資産）額">
          <a:extLst>
            <a:ext uri="{FF2B5EF4-FFF2-40B4-BE49-F238E27FC236}">
              <a16:creationId xmlns:a16="http://schemas.microsoft.com/office/drawing/2014/main" id="{5456889F-FFC9-49A1-94FA-107FCA68864B}"/>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88" name="n_4aveValue【一般廃棄物処理施設】&#10;一人当たり有形固定資産（償却資産）額">
          <a:extLst>
            <a:ext uri="{FF2B5EF4-FFF2-40B4-BE49-F238E27FC236}">
              <a16:creationId xmlns:a16="http://schemas.microsoft.com/office/drawing/2014/main" id="{AA1CF687-9061-4A22-9D18-468D6AABA7FA}"/>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149741</xdr:rowOff>
    </xdr:from>
    <xdr:ext cx="599010" cy="259045"/>
    <xdr:sp macro="" textlink="">
      <xdr:nvSpPr>
        <xdr:cNvPr id="489" name="n_1mainValue【一般廃棄物処理施設】&#10;一人当たり有形固定資産（償却資産）額">
          <a:extLst>
            <a:ext uri="{FF2B5EF4-FFF2-40B4-BE49-F238E27FC236}">
              <a16:creationId xmlns:a16="http://schemas.microsoft.com/office/drawing/2014/main" id="{340C16AC-648F-41FE-B322-4989248B2B72}"/>
            </a:ext>
          </a:extLst>
        </xdr:cNvPr>
        <xdr:cNvSpPr txBox="1"/>
      </xdr:nvSpPr>
      <xdr:spPr>
        <a:xfrm>
          <a:off x="21011095" y="649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18348</xdr:rowOff>
    </xdr:from>
    <xdr:ext cx="599010" cy="259045"/>
    <xdr:sp macro="" textlink="">
      <xdr:nvSpPr>
        <xdr:cNvPr id="490" name="n_2mainValue【一般廃棄物処理施設】&#10;一人当たり有形固定資産（償却資産）額">
          <a:extLst>
            <a:ext uri="{FF2B5EF4-FFF2-40B4-BE49-F238E27FC236}">
              <a16:creationId xmlns:a16="http://schemas.microsoft.com/office/drawing/2014/main" id="{0D6CF7AC-A391-4CE8-A4B2-AEEDCF7EB36B}"/>
            </a:ext>
          </a:extLst>
        </xdr:cNvPr>
        <xdr:cNvSpPr txBox="1"/>
      </xdr:nvSpPr>
      <xdr:spPr>
        <a:xfrm>
          <a:off x="20134795" y="653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17964</xdr:rowOff>
    </xdr:from>
    <xdr:ext cx="599010" cy="259045"/>
    <xdr:sp macro="" textlink="">
      <xdr:nvSpPr>
        <xdr:cNvPr id="491" name="n_3mainValue【一般廃棄物処理施設】&#10;一人当たり有形固定資産（償却資産）額">
          <a:extLst>
            <a:ext uri="{FF2B5EF4-FFF2-40B4-BE49-F238E27FC236}">
              <a16:creationId xmlns:a16="http://schemas.microsoft.com/office/drawing/2014/main" id="{60CE65AE-8D3F-41B4-B4B9-B53E27CBECD6}"/>
            </a:ext>
          </a:extLst>
        </xdr:cNvPr>
        <xdr:cNvSpPr txBox="1"/>
      </xdr:nvSpPr>
      <xdr:spPr>
        <a:xfrm>
          <a:off x="19245795" y="65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63101</xdr:rowOff>
    </xdr:from>
    <xdr:ext cx="599010" cy="259045"/>
    <xdr:sp macro="" textlink="">
      <xdr:nvSpPr>
        <xdr:cNvPr id="492" name="n_4mainValue【一般廃棄物処理施設】&#10;一人当たり有形固定資産（償却資産）額">
          <a:extLst>
            <a:ext uri="{FF2B5EF4-FFF2-40B4-BE49-F238E27FC236}">
              <a16:creationId xmlns:a16="http://schemas.microsoft.com/office/drawing/2014/main" id="{0A609E4A-5C8E-4D8D-A929-2AD3ABA7770B}"/>
            </a:ext>
          </a:extLst>
        </xdr:cNvPr>
        <xdr:cNvSpPr txBox="1"/>
      </xdr:nvSpPr>
      <xdr:spPr>
        <a:xfrm>
          <a:off x="18356795" y="65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F007473F-6761-4879-9F4E-D3A7FC7E05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CFB81B1-3F95-4CDB-B2C1-FF7F674F3A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3635963A-88F5-4676-8A14-2DA9A0EFD4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99C58E1E-F0F4-4482-B3EB-0D03BFA4D9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43C00301-68E9-4CCA-BA37-A71BF87330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B654DB91-CA72-45E3-9EC8-333B9CA26D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3A437DB7-7C34-4B9B-BE21-899351BD23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BE620C82-5DA4-4058-A3AB-2C797BD9BC0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a:extLst>
            <a:ext uri="{FF2B5EF4-FFF2-40B4-BE49-F238E27FC236}">
              <a16:creationId xmlns:a16="http://schemas.microsoft.com/office/drawing/2014/main" id="{939F94C0-9BA7-4FFE-A009-9405FC645D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a:extLst>
            <a:ext uri="{FF2B5EF4-FFF2-40B4-BE49-F238E27FC236}">
              <a16:creationId xmlns:a16="http://schemas.microsoft.com/office/drawing/2014/main" id="{A8F3BAFB-0723-46BC-9B80-5CB9AB7180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a:extLst>
            <a:ext uri="{FF2B5EF4-FFF2-40B4-BE49-F238E27FC236}">
              <a16:creationId xmlns:a16="http://schemas.microsoft.com/office/drawing/2014/main" id="{861E8BAA-8156-4247-81BE-A81B4E9B89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a:extLst>
            <a:ext uri="{FF2B5EF4-FFF2-40B4-BE49-F238E27FC236}">
              <a16:creationId xmlns:a16="http://schemas.microsoft.com/office/drawing/2014/main" id="{6E281A2A-2EA5-45E1-A7F5-2F22EBE176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a:extLst>
            <a:ext uri="{FF2B5EF4-FFF2-40B4-BE49-F238E27FC236}">
              <a16:creationId xmlns:a16="http://schemas.microsoft.com/office/drawing/2014/main" id="{9FED9B91-69F9-42DE-95DE-23A1DCF611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a:extLst>
            <a:ext uri="{FF2B5EF4-FFF2-40B4-BE49-F238E27FC236}">
              <a16:creationId xmlns:a16="http://schemas.microsoft.com/office/drawing/2014/main" id="{A07B61B3-6CEC-4DC8-9F9B-7F0968332A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a:extLst>
            <a:ext uri="{FF2B5EF4-FFF2-40B4-BE49-F238E27FC236}">
              <a16:creationId xmlns:a16="http://schemas.microsoft.com/office/drawing/2014/main" id="{83F39C41-28E3-4450-B02A-8B0E968FBC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a:extLst>
            <a:ext uri="{FF2B5EF4-FFF2-40B4-BE49-F238E27FC236}">
              <a16:creationId xmlns:a16="http://schemas.microsoft.com/office/drawing/2014/main" id="{82A64F64-D43E-4D80-A770-E27B7C77F6A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a:extLst>
            <a:ext uri="{FF2B5EF4-FFF2-40B4-BE49-F238E27FC236}">
              <a16:creationId xmlns:a16="http://schemas.microsoft.com/office/drawing/2014/main" id="{23AA0E14-C1C9-4F6E-9961-4316CDD4CE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a:extLst>
            <a:ext uri="{FF2B5EF4-FFF2-40B4-BE49-F238E27FC236}">
              <a16:creationId xmlns:a16="http://schemas.microsoft.com/office/drawing/2014/main" id="{1520CDDB-B8BD-4979-AF1B-A6889E02D5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a:extLst>
            <a:ext uri="{FF2B5EF4-FFF2-40B4-BE49-F238E27FC236}">
              <a16:creationId xmlns:a16="http://schemas.microsoft.com/office/drawing/2014/main" id="{9477F71E-D03C-407B-B8B4-740D6A5C63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a:extLst>
            <a:ext uri="{FF2B5EF4-FFF2-40B4-BE49-F238E27FC236}">
              <a16:creationId xmlns:a16="http://schemas.microsoft.com/office/drawing/2014/main" id="{066B38B4-B8BE-420E-A1B3-98582A07E4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a:extLst>
            <a:ext uri="{FF2B5EF4-FFF2-40B4-BE49-F238E27FC236}">
              <a16:creationId xmlns:a16="http://schemas.microsoft.com/office/drawing/2014/main" id="{75A468A4-217B-421C-BFA6-5A6169BD44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a:extLst>
            <a:ext uri="{FF2B5EF4-FFF2-40B4-BE49-F238E27FC236}">
              <a16:creationId xmlns:a16="http://schemas.microsoft.com/office/drawing/2014/main" id="{B75F6E4C-2444-4EA9-BA91-CF559C820A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a:extLst>
            <a:ext uri="{FF2B5EF4-FFF2-40B4-BE49-F238E27FC236}">
              <a16:creationId xmlns:a16="http://schemas.microsoft.com/office/drawing/2014/main" id="{628904A8-4FAD-4330-B3E5-2E52A5C003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a:extLst>
            <a:ext uri="{FF2B5EF4-FFF2-40B4-BE49-F238E27FC236}">
              <a16:creationId xmlns:a16="http://schemas.microsoft.com/office/drawing/2014/main" id="{45B31C4F-991C-4C7F-9CCC-CF9F0550A8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a:extLst>
            <a:ext uri="{FF2B5EF4-FFF2-40B4-BE49-F238E27FC236}">
              <a16:creationId xmlns:a16="http://schemas.microsoft.com/office/drawing/2014/main" id="{231B73E0-24FD-4DCD-AA7D-EDA5C6F08E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a:extLst>
            <a:ext uri="{FF2B5EF4-FFF2-40B4-BE49-F238E27FC236}">
              <a16:creationId xmlns:a16="http://schemas.microsoft.com/office/drawing/2014/main" id="{5AF01ECD-1DA6-4D4B-BE15-F838BF014F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9" name="テキスト ボックス 518">
          <a:extLst>
            <a:ext uri="{FF2B5EF4-FFF2-40B4-BE49-F238E27FC236}">
              <a16:creationId xmlns:a16="http://schemas.microsoft.com/office/drawing/2014/main" id="{77993158-2EE4-422A-B038-5031578B774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a:extLst>
            <a:ext uri="{FF2B5EF4-FFF2-40B4-BE49-F238E27FC236}">
              <a16:creationId xmlns:a16="http://schemas.microsoft.com/office/drawing/2014/main" id="{B0A2A279-A31B-45BD-883A-2A5F6E76FC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1" name="テキスト ボックス 520">
          <a:extLst>
            <a:ext uri="{FF2B5EF4-FFF2-40B4-BE49-F238E27FC236}">
              <a16:creationId xmlns:a16="http://schemas.microsoft.com/office/drawing/2014/main" id="{9C8D71BF-35DB-47C3-985D-2887242691D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a:extLst>
            <a:ext uri="{FF2B5EF4-FFF2-40B4-BE49-F238E27FC236}">
              <a16:creationId xmlns:a16="http://schemas.microsoft.com/office/drawing/2014/main" id="{98BA30B1-36C4-48D9-B8A9-A1EAEBC1D8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a:extLst>
            <a:ext uri="{FF2B5EF4-FFF2-40B4-BE49-F238E27FC236}">
              <a16:creationId xmlns:a16="http://schemas.microsoft.com/office/drawing/2014/main" id="{9A16C23A-236D-4944-A087-54B212A994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a:extLst>
            <a:ext uri="{FF2B5EF4-FFF2-40B4-BE49-F238E27FC236}">
              <a16:creationId xmlns:a16="http://schemas.microsoft.com/office/drawing/2014/main" id="{01609CF6-C7BB-43A6-866C-AEF8AD709A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a:extLst>
            <a:ext uri="{FF2B5EF4-FFF2-40B4-BE49-F238E27FC236}">
              <a16:creationId xmlns:a16="http://schemas.microsoft.com/office/drawing/2014/main" id="{3FC922BB-9E00-4A96-8D1D-BD3039B860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a:extLst>
            <a:ext uri="{FF2B5EF4-FFF2-40B4-BE49-F238E27FC236}">
              <a16:creationId xmlns:a16="http://schemas.microsoft.com/office/drawing/2014/main" id="{9E97801D-A9B6-4C6C-89A8-D5090B4D5F9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a:extLst>
            <a:ext uri="{FF2B5EF4-FFF2-40B4-BE49-F238E27FC236}">
              <a16:creationId xmlns:a16="http://schemas.microsoft.com/office/drawing/2014/main" id="{BFF1DADD-993E-42AF-A55E-8E1CFBE6203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a:extLst>
            <a:ext uri="{FF2B5EF4-FFF2-40B4-BE49-F238E27FC236}">
              <a16:creationId xmlns:a16="http://schemas.microsoft.com/office/drawing/2014/main" id="{4DD0EDA4-58B3-49A8-A048-DFC5A6E052E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a:extLst>
            <a:ext uri="{FF2B5EF4-FFF2-40B4-BE49-F238E27FC236}">
              <a16:creationId xmlns:a16="http://schemas.microsoft.com/office/drawing/2014/main" id="{80945728-346B-4434-AE09-D38F482E17E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a:extLst>
            <a:ext uri="{FF2B5EF4-FFF2-40B4-BE49-F238E27FC236}">
              <a16:creationId xmlns:a16="http://schemas.microsoft.com/office/drawing/2014/main" id="{19065FC3-74D2-4881-A358-6A26B9EB5D1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1" name="テキスト ボックス 530">
          <a:extLst>
            <a:ext uri="{FF2B5EF4-FFF2-40B4-BE49-F238E27FC236}">
              <a16:creationId xmlns:a16="http://schemas.microsoft.com/office/drawing/2014/main" id="{ECE79290-BD34-44EC-8466-E5DD65EAACA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a:extLst>
            <a:ext uri="{FF2B5EF4-FFF2-40B4-BE49-F238E27FC236}">
              <a16:creationId xmlns:a16="http://schemas.microsoft.com/office/drawing/2014/main" id="{8C2AD5BD-2C84-4A24-AA32-E9DF028B0D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a:extLst>
            <a:ext uri="{FF2B5EF4-FFF2-40B4-BE49-F238E27FC236}">
              <a16:creationId xmlns:a16="http://schemas.microsoft.com/office/drawing/2014/main" id="{B1828694-84CE-4295-8DF1-74AEB07F41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34" name="直線コネクタ 533">
          <a:extLst>
            <a:ext uri="{FF2B5EF4-FFF2-40B4-BE49-F238E27FC236}">
              <a16:creationId xmlns:a16="http://schemas.microsoft.com/office/drawing/2014/main" id="{08A2F5E5-AD69-4E03-9336-4BC7D12F79E5}"/>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5" name="【消防施設】&#10;有形固定資産減価償却率最小値テキスト">
          <a:extLst>
            <a:ext uri="{FF2B5EF4-FFF2-40B4-BE49-F238E27FC236}">
              <a16:creationId xmlns:a16="http://schemas.microsoft.com/office/drawing/2014/main" id="{C8806816-F174-4476-8D51-D0939375BC1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6" name="直線コネクタ 535">
          <a:extLst>
            <a:ext uri="{FF2B5EF4-FFF2-40B4-BE49-F238E27FC236}">
              <a16:creationId xmlns:a16="http://schemas.microsoft.com/office/drawing/2014/main" id="{E14A0785-90E9-40DF-8763-6355372E547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37" name="【消防施設】&#10;有形固定資産減価償却率最大値テキスト">
          <a:extLst>
            <a:ext uri="{FF2B5EF4-FFF2-40B4-BE49-F238E27FC236}">
              <a16:creationId xmlns:a16="http://schemas.microsoft.com/office/drawing/2014/main" id="{35B3B7FB-93B6-47EC-9C54-52120888A201}"/>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8" name="直線コネクタ 537">
          <a:extLst>
            <a:ext uri="{FF2B5EF4-FFF2-40B4-BE49-F238E27FC236}">
              <a16:creationId xmlns:a16="http://schemas.microsoft.com/office/drawing/2014/main" id="{8F6A2250-6122-4E6D-9445-D3C21ED883C2}"/>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39" name="【消防施設】&#10;有形固定資産減価償却率平均値テキスト">
          <a:extLst>
            <a:ext uri="{FF2B5EF4-FFF2-40B4-BE49-F238E27FC236}">
              <a16:creationId xmlns:a16="http://schemas.microsoft.com/office/drawing/2014/main" id="{ED5C7CAB-8D80-4C66-B668-B6BEA1E8387A}"/>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0" name="フローチャート: 判断 539">
          <a:extLst>
            <a:ext uri="{FF2B5EF4-FFF2-40B4-BE49-F238E27FC236}">
              <a16:creationId xmlns:a16="http://schemas.microsoft.com/office/drawing/2014/main" id="{1535318C-C431-48FF-9864-AFB2874A7C2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41" name="フローチャート: 判断 540">
          <a:extLst>
            <a:ext uri="{FF2B5EF4-FFF2-40B4-BE49-F238E27FC236}">
              <a16:creationId xmlns:a16="http://schemas.microsoft.com/office/drawing/2014/main" id="{BA166A99-FBEF-4F3C-9056-524865581204}"/>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42" name="フローチャート: 判断 541">
          <a:extLst>
            <a:ext uri="{FF2B5EF4-FFF2-40B4-BE49-F238E27FC236}">
              <a16:creationId xmlns:a16="http://schemas.microsoft.com/office/drawing/2014/main" id="{4F81B9E2-05BE-4A64-B544-1B96322B2A42}"/>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43" name="フローチャート: 判断 542">
          <a:extLst>
            <a:ext uri="{FF2B5EF4-FFF2-40B4-BE49-F238E27FC236}">
              <a16:creationId xmlns:a16="http://schemas.microsoft.com/office/drawing/2014/main" id="{B3F35C16-0AB8-4901-BB65-B88D4494884E}"/>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44" name="フローチャート: 判断 543">
          <a:extLst>
            <a:ext uri="{FF2B5EF4-FFF2-40B4-BE49-F238E27FC236}">
              <a16:creationId xmlns:a16="http://schemas.microsoft.com/office/drawing/2014/main" id="{3D2DE297-323D-49B6-8400-D083B5C8D4BF}"/>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4D5D5F19-3BEC-4FF5-8430-D09FCE01E5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9B00D93F-59F5-4615-A949-0D5E5ABB78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EC1F601B-54B5-42D2-9292-3DDA75C00A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C41E4A4C-008C-4A3A-9383-BE59DA3B7B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D2C1017C-A785-4CC2-8115-600907C54E3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50" name="楕円 549">
          <a:extLst>
            <a:ext uri="{FF2B5EF4-FFF2-40B4-BE49-F238E27FC236}">
              <a16:creationId xmlns:a16="http://schemas.microsoft.com/office/drawing/2014/main" id="{AA72810A-39E4-471A-B351-0942AF5F601E}"/>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51" name="【消防施設】&#10;有形固定資産減価償却率該当値テキスト">
          <a:extLst>
            <a:ext uri="{FF2B5EF4-FFF2-40B4-BE49-F238E27FC236}">
              <a16:creationId xmlns:a16="http://schemas.microsoft.com/office/drawing/2014/main" id="{94751BC5-AEE8-4146-8D52-DC112D64899C}"/>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552" name="楕円 551">
          <a:extLst>
            <a:ext uri="{FF2B5EF4-FFF2-40B4-BE49-F238E27FC236}">
              <a16:creationId xmlns:a16="http://schemas.microsoft.com/office/drawing/2014/main" id="{F6E9968E-DCC1-4A98-A791-20DAD5CCD14F}"/>
            </a:ext>
          </a:extLst>
        </xdr:cNvPr>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xdr:rowOff>
    </xdr:from>
    <xdr:to>
      <xdr:col>85</xdr:col>
      <xdr:colOff>127000</xdr:colOff>
      <xdr:row>81</xdr:row>
      <xdr:rowOff>49530</xdr:rowOff>
    </xdr:to>
    <xdr:cxnSp macro="">
      <xdr:nvCxnSpPr>
        <xdr:cNvPr id="553" name="直線コネクタ 552">
          <a:extLst>
            <a:ext uri="{FF2B5EF4-FFF2-40B4-BE49-F238E27FC236}">
              <a16:creationId xmlns:a16="http://schemas.microsoft.com/office/drawing/2014/main" id="{5497A76A-7944-42BB-9081-E1F51BBAA179}"/>
            </a:ext>
          </a:extLst>
        </xdr:cNvPr>
        <xdr:cNvCxnSpPr/>
      </xdr:nvCxnSpPr>
      <xdr:spPr>
        <a:xfrm>
          <a:off x="15481300" y="138994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54" name="楕円 553">
          <a:extLst>
            <a:ext uri="{FF2B5EF4-FFF2-40B4-BE49-F238E27FC236}">
              <a16:creationId xmlns:a16="http://schemas.microsoft.com/office/drawing/2014/main" id="{E54BF3A4-E571-44B4-96AB-987B23647636}"/>
            </a:ext>
          </a:extLst>
        </xdr:cNvPr>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82</xdr:row>
      <xdr:rowOff>105048</xdr:rowOff>
    </xdr:to>
    <xdr:cxnSp macro="">
      <xdr:nvCxnSpPr>
        <xdr:cNvPr id="555" name="直線コネクタ 554">
          <a:extLst>
            <a:ext uri="{FF2B5EF4-FFF2-40B4-BE49-F238E27FC236}">
              <a16:creationId xmlns:a16="http://schemas.microsoft.com/office/drawing/2014/main" id="{E83AB5E4-8A4B-451E-88B7-D4D8B3D90026}"/>
            </a:ext>
          </a:extLst>
        </xdr:cNvPr>
        <xdr:cNvCxnSpPr/>
      </xdr:nvCxnSpPr>
      <xdr:spPr>
        <a:xfrm flipV="1">
          <a:off x="14592300" y="13899424"/>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56" name="楕円 555">
          <a:extLst>
            <a:ext uri="{FF2B5EF4-FFF2-40B4-BE49-F238E27FC236}">
              <a16:creationId xmlns:a16="http://schemas.microsoft.com/office/drawing/2014/main" id="{95130A43-2A83-427F-A8F5-4E38FB6283A4}"/>
            </a:ext>
          </a:extLst>
        </xdr:cNvPr>
        <xdr:cNvSpPr/>
      </xdr:nvSpPr>
      <xdr:spPr>
        <a:xfrm>
          <a:off x="1365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83</xdr:row>
      <xdr:rowOff>29936</xdr:rowOff>
    </xdr:to>
    <xdr:cxnSp macro="">
      <xdr:nvCxnSpPr>
        <xdr:cNvPr id="557" name="直線コネクタ 556">
          <a:extLst>
            <a:ext uri="{FF2B5EF4-FFF2-40B4-BE49-F238E27FC236}">
              <a16:creationId xmlns:a16="http://schemas.microsoft.com/office/drawing/2014/main" id="{765DDE5E-5C04-412D-AF72-726929E0D2E2}"/>
            </a:ext>
          </a:extLst>
        </xdr:cNvPr>
        <xdr:cNvCxnSpPr/>
      </xdr:nvCxnSpPr>
      <xdr:spPr>
        <a:xfrm flipV="1">
          <a:off x="13703300" y="141639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155484</xdr:rowOff>
    </xdr:from>
    <xdr:to>
      <xdr:col>67</xdr:col>
      <xdr:colOff>101600</xdr:colOff>
      <xdr:row>83</xdr:row>
      <xdr:rowOff>85634</xdr:rowOff>
    </xdr:to>
    <xdr:sp macro="" textlink="">
      <xdr:nvSpPr>
        <xdr:cNvPr id="558" name="楕円 557">
          <a:extLst>
            <a:ext uri="{FF2B5EF4-FFF2-40B4-BE49-F238E27FC236}">
              <a16:creationId xmlns:a16="http://schemas.microsoft.com/office/drawing/2014/main" id="{66BA571F-73C4-4384-884D-31DEF93A1F7C}"/>
            </a:ext>
          </a:extLst>
        </xdr:cNvPr>
        <xdr:cNvSpPr/>
      </xdr:nvSpPr>
      <xdr:spPr>
        <a:xfrm>
          <a:off x="12763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29936</xdr:rowOff>
    </xdr:from>
    <xdr:to>
      <xdr:col>71</xdr:col>
      <xdr:colOff>177800</xdr:colOff>
      <xdr:row>83</xdr:row>
      <xdr:rowOff>34834</xdr:rowOff>
    </xdr:to>
    <xdr:cxnSp macro="">
      <xdr:nvCxnSpPr>
        <xdr:cNvPr id="559" name="直線コネクタ 558">
          <a:extLst>
            <a:ext uri="{FF2B5EF4-FFF2-40B4-BE49-F238E27FC236}">
              <a16:creationId xmlns:a16="http://schemas.microsoft.com/office/drawing/2014/main" id="{93140129-5AD2-4BD3-A240-9D594119CF31}"/>
            </a:ext>
          </a:extLst>
        </xdr:cNvPr>
        <xdr:cNvCxnSpPr/>
      </xdr:nvCxnSpPr>
      <xdr:spPr>
        <a:xfrm flipV="1">
          <a:off x="12814300" y="142602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60" name="n_1aveValue【消防施設】&#10;有形固定資産減価償却率">
          <a:extLst>
            <a:ext uri="{FF2B5EF4-FFF2-40B4-BE49-F238E27FC236}">
              <a16:creationId xmlns:a16="http://schemas.microsoft.com/office/drawing/2014/main" id="{351B609C-DD84-4273-9340-0536BD84DEAA}"/>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61" name="n_2aveValue【消防施設】&#10;有形固定資産減価償却率">
          <a:extLst>
            <a:ext uri="{FF2B5EF4-FFF2-40B4-BE49-F238E27FC236}">
              <a16:creationId xmlns:a16="http://schemas.microsoft.com/office/drawing/2014/main" id="{E57F20EA-0D28-48CC-ADB4-05375D2837FF}"/>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62" name="n_3aveValue【消防施設】&#10;有形固定資産減価償却率">
          <a:extLst>
            <a:ext uri="{FF2B5EF4-FFF2-40B4-BE49-F238E27FC236}">
              <a16:creationId xmlns:a16="http://schemas.microsoft.com/office/drawing/2014/main" id="{A10F696F-0BFF-4BE7-90E9-EF54F62E93C9}"/>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63" name="n_4aveValue【消防施設】&#10;有形固定資産減価償却率">
          <a:extLst>
            <a:ext uri="{FF2B5EF4-FFF2-40B4-BE49-F238E27FC236}">
              <a16:creationId xmlns:a16="http://schemas.microsoft.com/office/drawing/2014/main" id="{35DB46EB-70D0-4972-BC91-978A07729A9C}"/>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564" name="n_1mainValue【消防施設】&#10;有形固定資産減価償却率">
          <a:extLst>
            <a:ext uri="{FF2B5EF4-FFF2-40B4-BE49-F238E27FC236}">
              <a16:creationId xmlns:a16="http://schemas.microsoft.com/office/drawing/2014/main" id="{FB88E6E6-380E-465F-9998-CA94B828A54E}"/>
            </a:ext>
          </a:extLst>
        </xdr:cNvPr>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65" name="n_2mainValue【消防施設】&#10;有形固定資産減価償却率">
          <a:extLst>
            <a:ext uri="{FF2B5EF4-FFF2-40B4-BE49-F238E27FC236}">
              <a16:creationId xmlns:a16="http://schemas.microsoft.com/office/drawing/2014/main" id="{7F231F36-94BC-4837-9BDE-0A103741F67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566" name="n_3mainValue【消防施設】&#10;有形固定資産減価償却率">
          <a:extLst>
            <a:ext uri="{FF2B5EF4-FFF2-40B4-BE49-F238E27FC236}">
              <a16:creationId xmlns:a16="http://schemas.microsoft.com/office/drawing/2014/main" id="{E8490B4D-36D6-4E88-99CA-B81DB7A692C1}"/>
            </a:ext>
          </a:extLst>
        </xdr:cNvPr>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76761</xdr:rowOff>
    </xdr:from>
    <xdr:ext cx="405111" cy="259045"/>
    <xdr:sp macro="" textlink="">
      <xdr:nvSpPr>
        <xdr:cNvPr id="567" name="n_4mainValue【消防施設】&#10;有形固定資産減価償却率">
          <a:extLst>
            <a:ext uri="{FF2B5EF4-FFF2-40B4-BE49-F238E27FC236}">
              <a16:creationId xmlns:a16="http://schemas.microsoft.com/office/drawing/2014/main" id="{5BC8D79F-144D-40BA-8DBA-D9ECB0BD0E4F}"/>
            </a:ext>
          </a:extLst>
        </xdr:cNvPr>
        <xdr:cNvSpPr txBox="1"/>
      </xdr:nvSpPr>
      <xdr:spPr>
        <a:xfrm>
          <a:off x="12611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FDD950B9-8C88-4B1B-87C2-04E92FDCAF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996361ED-2626-4063-A071-F76DFCE896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373DB0B1-6D03-4A55-AD1A-9C7EBD1D28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EA609D0D-E7BB-4738-B302-46BA9118E4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2F621C0B-A19D-4484-ADE5-B0896E8266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65F7FC30-0E99-4D95-ADC2-6749C6B93D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F07577DA-5915-4ED4-8393-26C760EF84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65AC7F8B-3DDC-44D5-86AE-070BA14CF2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a:extLst>
            <a:ext uri="{FF2B5EF4-FFF2-40B4-BE49-F238E27FC236}">
              <a16:creationId xmlns:a16="http://schemas.microsoft.com/office/drawing/2014/main" id="{A9F71F1E-E1D3-4DBB-83E4-882C71EA34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a:extLst>
            <a:ext uri="{FF2B5EF4-FFF2-40B4-BE49-F238E27FC236}">
              <a16:creationId xmlns:a16="http://schemas.microsoft.com/office/drawing/2014/main" id="{A3DE01AF-88C7-41D6-97B9-8EF34198F7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8" name="直線コネクタ 577">
          <a:extLst>
            <a:ext uri="{FF2B5EF4-FFF2-40B4-BE49-F238E27FC236}">
              <a16:creationId xmlns:a16="http://schemas.microsoft.com/office/drawing/2014/main" id="{4A12ED3C-73A4-4114-B57E-178498CBE9F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9" name="テキスト ボックス 578">
          <a:extLst>
            <a:ext uri="{FF2B5EF4-FFF2-40B4-BE49-F238E27FC236}">
              <a16:creationId xmlns:a16="http://schemas.microsoft.com/office/drawing/2014/main" id="{D46C45E2-2811-4068-A6BB-60BCD667592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0" name="直線コネクタ 579">
          <a:extLst>
            <a:ext uri="{FF2B5EF4-FFF2-40B4-BE49-F238E27FC236}">
              <a16:creationId xmlns:a16="http://schemas.microsoft.com/office/drawing/2014/main" id="{E7740F04-0D47-42A1-BD0E-C0CCE43DCAD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1" name="テキスト ボックス 580">
          <a:extLst>
            <a:ext uri="{FF2B5EF4-FFF2-40B4-BE49-F238E27FC236}">
              <a16:creationId xmlns:a16="http://schemas.microsoft.com/office/drawing/2014/main" id="{D5948FC8-E507-49FA-9EF2-D4E6AC34432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2" name="直線コネクタ 581">
          <a:extLst>
            <a:ext uri="{FF2B5EF4-FFF2-40B4-BE49-F238E27FC236}">
              <a16:creationId xmlns:a16="http://schemas.microsoft.com/office/drawing/2014/main" id="{6F9A2B85-8374-4670-9DCC-6B71E0F20FF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3" name="テキスト ボックス 582">
          <a:extLst>
            <a:ext uri="{FF2B5EF4-FFF2-40B4-BE49-F238E27FC236}">
              <a16:creationId xmlns:a16="http://schemas.microsoft.com/office/drawing/2014/main" id="{09324ABE-B491-4BE9-9DAB-3EFF91186F1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4" name="直線コネクタ 583">
          <a:extLst>
            <a:ext uri="{FF2B5EF4-FFF2-40B4-BE49-F238E27FC236}">
              <a16:creationId xmlns:a16="http://schemas.microsoft.com/office/drawing/2014/main" id="{936D5DEF-8DE1-4541-9C62-A792E08AE35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5" name="テキスト ボックス 584">
          <a:extLst>
            <a:ext uri="{FF2B5EF4-FFF2-40B4-BE49-F238E27FC236}">
              <a16:creationId xmlns:a16="http://schemas.microsoft.com/office/drawing/2014/main" id="{2CF67C72-AAF9-486F-B742-68910E2EFDA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6" name="直線コネクタ 585">
          <a:extLst>
            <a:ext uri="{FF2B5EF4-FFF2-40B4-BE49-F238E27FC236}">
              <a16:creationId xmlns:a16="http://schemas.microsoft.com/office/drawing/2014/main" id="{93A787D4-ED44-4BA0-8946-14655C35404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7" name="テキスト ボックス 586">
          <a:extLst>
            <a:ext uri="{FF2B5EF4-FFF2-40B4-BE49-F238E27FC236}">
              <a16:creationId xmlns:a16="http://schemas.microsoft.com/office/drawing/2014/main" id="{52883C8A-9BD6-4B73-8203-A378E459D2D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8" name="直線コネクタ 587">
          <a:extLst>
            <a:ext uri="{FF2B5EF4-FFF2-40B4-BE49-F238E27FC236}">
              <a16:creationId xmlns:a16="http://schemas.microsoft.com/office/drawing/2014/main" id="{23FF52F0-D09A-4A05-B840-D8A49FA7FE8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9" name="テキスト ボックス 588">
          <a:extLst>
            <a:ext uri="{FF2B5EF4-FFF2-40B4-BE49-F238E27FC236}">
              <a16:creationId xmlns:a16="http://schemas.microsoft.com/office/drawing/2014/main" id="{10AEB7E1-8D1B-4F13-8601-6EE67752E36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53779CA1-5C64-41B8-B6BA-76D0678BB6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A155F235-D54E-4E5B-BD38-B29891897B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a:extLst>
            <a:ext uri="{FF2B5EF4-FFF2-40B4-BE49-F238E27FC236}">
              <a16:creationId xmlns:a16="http://schemas.microsoft.com/office/drawing/2014/main" id="{E5E90EC2-0788-4019-BD49-C8930ADA45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93" name="直線コネクタ 592">
          <a:extLst>
            <a:ext uri="{FF2B5EF4-FFF2-40B4-BE49-F238E27FC236}">
              <a16:creationId xmlns:a16="http://schemas.microsoft.com/office/drawing/2014/main" id="{9C08A9B2-1A95-459B-AA71-6CC9D34C10BD}"/>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94" name="【消防施設】&#10;一人当たり面積最小値テキスト">
          <a:extLst>
            <a:ext uri="{FF2B5EF4-FFF2-40B4-BE49-F238E27FC236}">
              <a16:creationId xmlns:a16="http://schemas.microsoft.com/office/drawing/2014/main" id="{69440A8A-803B-41EC-A668-3F28E449EA96}"/>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95" name="直線コネクタ 594">
          <a:extLst>
            <a:ext uri="{FF2B5EF4-FFF2-40B4-BE49-F238E27FC236}">
              <a16:creationId xmlns:a16="http://schemas.microsoft.com/office/drawing/2014/main" id="{26A3C7A3-BB5A-40C2-873D-F571D82010C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96" name="【消防施設】&#10;一人当たり面積最大値テキスト">
          <a:extLst>
            <a:ext uri="{FF2B5EF4-FFF2-40B4-BE49-F238E27FC236}">
              <a16:creationId xmlns:a16="http://schemas.microsoft.com/office/drawing/2014/main" id="{6F73619B-D3A5-432E-9DCF-90D217342D4D}"/>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97" name="直線コネクタ 596">
          <a:extLst>
            <a:ext uri="{FF2B5EF4-FFF2-40B4-BE49-F238E27FC236}">
              <a16:creationId xmlns:a16="http://schemas.microsoft.com/office/drawing/2014/main" id="{83FA15BE-5569-4602-9C10-ACAA27F2DCC6}"/>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598" name="【消防施設】&#10;一人当たり面積平均値テキスト">
          <a:extLst>
            <a:ext uri="{FF2B5EF4-FFF2-40B4-BE49-F238E27FC236}">
              <a16:creationId xmlns:a16="http://schemas.microsoft.com/office/drawing/2014/main" id="{6BAD2597-B5AA-43E4-AB1F-4633C56136F6}"/>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99" name="フローチャート: 判断 598">
          <a:extLst>
            <a:ext uri="{FF2B5EF4-FFF2-40B4-BE49-F238E27FC236}">
              <a16:creationId xmlns:a16="http://schemas.microsoft.com/office/drawing/2014/main" id="{A54C5CC3-C01F-415D-9865-1D54635B68DB}"/>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0" name="フローチャート: 判断 599">
          <a:extLst>
            <a:ext uri="{FF2B5EF4-FFF2-40B4-BE49-F238E27FC236}">
              <a16:creationId xmlns:a16="http://schemas.microsoft.com/office/drawing/2014/main" id="{897FA967-4510-4DE7-AFCA-4422AEC4F28D}"/>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01" name="フローチャート: 判断 600">
          <a:extLst>
            <a:ext uri="{FF2B5EF4-FFF2-40B4-BE49-F238E27FC236}">
              <a16:creationId xmlns:a16="http://schemas.microsoft.com/office/drawing/2014/main" id="{8A90DC17-792E-4874-A11C-95CC2DDD5E3C}"/>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02" name="フローチャート: 判断 601">
          <a:extLst>
            <a:ext uri="{FF2B5EF4-FFF2-40B4-BE49-F238E27FC236}">
              <a16:creationId xmlns:a16="http://schemas.microsoft.com/office/drawing/2014/main" id="{C50A4A44-383A-474D-8003-137447F8B2EE}"/>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03" name="フローチャート: 判断 602">
          <a:extLst>
            <a:ext uri="{FF2B5EF4-FFF2-40B4-BE49-F238E27FC236}">
              <a16:creationId xmlns:a16="http://schemas.microsoft.com/office/drawing/2014/main" id="{F9FC21D0-7CCC-4207-8C75-46808E2A8705}"/>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F5AEBA2-2789-49CD-BC29-FAB4AEF264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250A102-1144-44AA-8B69-8F4CF48507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D83EBF46-3125-40B3-BA1D-10033F12DC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9433AEC2-BCAA-492A-A6E6-CD368832C0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06878CE-E88D-40A4-BF86-03D9211774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111942</xdr:rowOff>
    </xdr:from>
    <xdr:to>
      <xdr:col>116</xdr:col>
      <xdr:colOff>114300</xdr:colOff>
      <xdr:row>86</xdr:row>
      <xdr:rowOff>42092</xdr:rowOff>
    </xdr:to>
    <xdr:sp macro="" textlink="">
      <xdr:nvSpPr>
        <xdr:cNvPr id="609" name="楕円 608">
          <a:extLst>
            <a:ext uri="{FF2B5EF4-FFF2-40B4-BE49-F238E27FC236}">
              <a16:creationId xmlns:a16="http://schemas.microsoft.com/office/drawing/2014/main" id="{37F0BA91-3EC8-4BDC-BE60-08DF10D801DF}"/>
            </a:ext>
          </a:extLst>
        </xdr:cNvPr>
        <xdr:cNvSpPr/>
      </xdr:nvSpPr>
      <xdr:spPr>
        <a:xfrm>
          <a:off x="221107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134819</xdr:rowOff>
    </xdr:from>
    <xdr:ext cx="469744" cy="259045"/>
    <xdr:sp macro="" textlink="">
      <xdr:nvSpPr>
        <xdr:cNvPr id="610" name="【消防施設】&#10;一人当たり面積該当値テキスト">
          <a:extLst>
            <a:ext uri="{FF2B5EF4-FFF2-40B4-BE49-F238E27FC236}">
              <a16:creationId xmlns:a16="http://schemas.microsoft.com/office/drawing/2014/main" id="{E57CC68D-A132-43E6-A068-99D184B472AA}"/>
            </a:ext>
          </a:extLst>
        </xdr:cNvPr>
        <xdr:cNvSpPr txBox="1"/>
      </xdr:nvSpPr>
      <xdr:spPr>
        <a:xfrm>
          <a:off x="22199600" y="1453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115207</xdr:rowOff>
    </xdr:from>
    <xdr:to>
      <xdr:col>112</xdr:col>
      <xdr:colOff>38100</xdr:colOff>
      <xdr:row>86</xdr:row>
      <xdr:rowOff>45357</xdr:rowOff>
    </xdr:to>
    <xdr:sp macro="" textlink="">
      <xdr:nvSpPr>
        <xdr:cNvPr id="611" name="楕円 610">
          <a:extLst>
            <a:ext uri="{FF2B5EF4-FFF2-40B4-BE49-F238E27FC236}">
              <a16:creationId xmlns:a16="http://schemas.microsoft.com/office/drawing/2014/main" id="{8DECE80F-D574-43FF-BDDC-E2893D902B64}"/>
            </a:ext>
          </a:extLst>
        </xdr:cNvPr>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162742</xdr:rowOff>
    </xdr:from>
    <xdr:to>
      <xdr:col>116</xdr:col>
      <xdr:colOff>63500</xdr:colOff>
      <xdr:row>85</xdr:row>
      <xdr:rowOff>166007</xdr:rowOff>
    </xdr:to>
    <xdr:cxnSp macro="">
      <xdr:nvCxnSpPr>
        <xdr:cNvPr id="612" name="直線コネクタ 611">
          <a:extLst>
            <a:ext uri="{FF2B5EF4-FFF2-40B4-BE49-F238E27FC236}">
              <a16:creationId xmlns:a16="http://schemas.microsoft.com/office/drawing/2014/main" id="{E9D383CC-39EA-455C-99C6-C5E6882C7F7F}"/>
            </a:ext>
          </a:extLst>
        </xdr:cNvPr>
        <xdr:cNvCxnSpPr/>
      </xdr:nvCxnSpPr>
      <xdr:spPr>
        <a:xfrm flipV="1">
          <a:off x="21323300" y="147359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33020</xdr:rowOff>
    </xdr:from>
    <xdr:to>
      <xdr:col>107</xdr:col>
      <xdr:colOff>101600</xdr:colOff>
      <xdr:row>86</xdr:row>
      <xdr:rowOff>134620</xdr:rowOff>
    </xdr:to>
    <xdr:sp macro="" textlink="">
      <xdr:nvSpPr>
        <xdr:cNvPr id="613" name="楕円 612">
          <a:extLst>
            <a:ext uri="{FF2B5EF4-FFF2-40B4-BE49-F238E27FC236}">
              <a16:creationId xmlns:a16="http://schemas.microsoft.com/office/drawing/2014/main" id="{69755531-C9C3-43EF-BCB1-ECE3097869BC}"/>
            </a:ext>
          </a:extLst>
        </xdr:cNvPr>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166007</xdr:rowOff>
    </xdr:from>
    <xdr:to>
      <xdr:col>111</xdr:col>
      <xdr:colOff>177800</xdr:colOff>
      <xdr:row>86</xdr:row>
      <xdr:rowOff>83820</xdr:rowOff>
    </xdr:to>
    <xdr:cxnSp macro="">
      <xdr:nvCxnSpPr>
        <xdr:cNvPr id="614" name="直線コネクタ 613">
          <a:extLst>
            <a:ext uri="{FF2B5EF4-FFF2-40B4-BE49-F238E27FC236}">
              <a16:creationId xmlns:a16="http://schemas.microsoft.com/office/drawing/2014/main" id="{92669C67-8114-4642-84E6-5766155396C6}"/>
            </a:ext>
          </a:extLst>
        </xdr:cNvPr>
        <xdr:cNvCxnSpPr/>
      </xdr:nvCxnSpPr>
      <xdr:spPr>
        <a:xfrm flipV="1">
          <a:off x="20434300" y="14739257"/>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23223</xdr:rowOff>
    </xdr:from>
    <xdr:to>
      <xdr:col>102</xdr:col>
      <xdr:colOff>165100</xdr:colOff>
      <xdr:row>86</xdr:row>
      <xdr:rowOff>124823</xdr:rowOff>
    </xdr:to>
    <xdr:sp macro="" textlink="">
      <xdr:nvSpPr>
        <xdr:cNvPr id="615" name="楕円 614">
          <a:extLst>
            <a:ext uri="{FF2B5EF4-FFF2-40B4-BE49-F238E27FC236}">
              <a16:creationId xmlns:a16="http://schemas.microsoft.com/office/drawing/2014/main" id="{307C4DC1-014A-4B45-A917-B9F39059806C}"/>
            </a:ext>
          </a:extLst>
        </xdr:cNvPr>
        <xdr:cNvSpPr/>
      </xdr:nvSpPr>
      <xdr:spPr>
        <a:xfrm>
          <a:off x="19494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74023</xdr:rowOff>
    </xdr:from>
    <xdr:to>
      <xdr:col>107</xdr:col>
      <xdr:colOff>50800</xdr:colOff>
      <xdr:row>86</xdr:row>
      <xdr:rowOff>83820</xdr:rowOff>
    </xdr:to>
    <xdr:cxnSp macro="">
      <xdr:nvCxnSpPr>
        <xdr:cNvPr id="616" name="直線コネクタ 615">
          <a:extLst>
            <a:ext uri="{FF2B5EF4-FFF2-40B4-BE49-F238E27FC236}">
              <a16:creationId xmlns:a16="http://schemas.microsoft.com/office/drawing/2014/main" id="{745884A8-9C4F-4C48-AE5D-88054A712042}"/>
            </a:ext>
          </a:extLst>
        </xdr:cNvPr>
        <xdr:cNvCxnSpPr/>
      </xdr:nvCxnSpPr>
      <xdr:spPr>
        <a:xfrm>
          <a:off x="19545300" y="14818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35198</xdr:rowOff>
    </xdr:from>
    <xdr:to>
      <xdr:col>98</xdr:col>
      <xdr:colOff>38100</xdr:colOff>
      <xdr:row>86</xdr:row>
      <xdr:rowOff>136798</xdr:rowOff>
    </xdr:to>
    <xdr:sp macro="" textlink="">
      <xdr:nvSpPr>
        <xdr:cNvPr id="617" name="楕円 616">
          <a:extLst>
            <a:ext uri="{FF2B5EF4-FFF2-40B4-BE49-F238E27FC236}">
              <a16:creationId xmlns:a16="http://schemas.microsoft.com/office/drawing/2014/main" id="{556EFF28-12AA-49A1-9042-8D5252128A59}"/>
            </a:ext>
          </a:extLst>
        </xdr:cNvPr>
        <xdr:cNvSpPr/>
      </xdr:nvSpPr>
      <xdr:spPr>
        <a:xfrm>
          <a:off x="18605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74023</xdr:rowOff>
    </xdr:from>
    <xdr:to>
      <xdr:col>102</xdr:col>
      <xdr:colOff>114300</xdr:colOff>
      <xdr:row>86</xdr:row>
      <xdr:rowOff>85998</xdr:rowOff>
    </xdr:to>
    <xdr:cxnSp macro="">
      <xdr:nvCxnSpPr>
        <xdr:cNvPr id="618" name="直線コネクタ 617">
          <a:extLst>
            <a:ext uri="{FF2B5EF4-FFF2-40B4-BE49-F238E27FC236}">
              <a16:creationId xmlns:a16="http://schemas.microsoft.com/office/drawing/2014/main" id="{6F63F555-3813-4A98-B30A-46F26C8A806C}"/>
            </a:ext>
          </a:extLst>
        </xdr:cNvPr>
        <xdr:cNvCxnSpPr/>
      </xdr:nvCxnSpPr>
      <xdr:spPr>
        <a:xfrm flipV="1">
          <a:off x="18656300" y="14818723"/>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19" name="n_1aveValue【消防施設】&#10;一人当たり面積">
          <a:extLst>
            <a:ext uri="{FF2B5EF4-FFF2-40B4-BE49-F238E27FC236}">
              <a16:creationId xmlns:a16="http://schemas.microsoft.com/office/drawing/2014/main" id="{D5648D0C-87B4-484B-87AB-8776896D1A2B}"/>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0" name="n_2aveValue【消防施設】&#10;一人当たり面積">
          <a:extLst>
            <a:ext uri="{FF2B5EF4-FFF2-40B4-BE49-F238E27FC236}">
              <a16:creationId xmlns:a16="http://schemas.microsoft.com/office/drawing/2014/main" id="{3C3E3434-B5DF-46B5-A682-0C98AC70749C}"/>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21" name="n_3aveValue【消防施設】&#10;一人当たり面積">
          <a:extLst>
            <a:ext uri="{FF2B5EF4-FFF2-40B4-BE49-F238E27FC236}">
              <a16:creationId xmlns:a16="http://schemas.microsoft.com/office/drawing/2014/main" id="{1483E488-8068-4F0D-A290-07209FF4021F}"/>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22" name="n_4aveValue【消防施設】&#10;一人当たり面積">
          <a:extLst>
            <a:ext uri="{FF2B5EF4-FFF2-40B4-BE49-F238E27FC236}">
              <a16:creationId xmlns:a16="http://schemas.microsoft.com/office/drawing/2014/main" id="{850DA71C-7EF9-4DF0-A48D-3EEC21F43F36}"/>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61884</xdr:rowOff>
    </xdr:from>
    <xdr:ext cx="469744" cy="259045"/>
    <xdr:sp macro="" textlink="">
      <xdr:nvSpPr>
        <xdr:cNvPr id="623" name="n_1mainValue【消防施設】&#10;一人当たり面積">
          <a:extLst>
            <a:ext uri="{FF2B5EF4-FFF2-40B4-BE49-F238E27FC236}">
              <a16:creationId xmlns:a16="http://schemas.microsoft.com/office/drawing/2014/main" id="{F1E7DCAA-A7D9-43E1-BC1D-9FC1F686996E}"/>
            </a:ext>
          </a:extLst>
        </xdr:cNvPr>
        <xdr:cNvSpPr txBox="1"/>
      </xdr:nvSpPr>
      <xdr:spPr>
        <a:xfrm>
          <a:off x="21075727" y="144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624" name="n_2mainValue【消防施設】&#10;一人当たり面積">
          <a:extLst>
            <a:ext uri="{FF2B5EF4-FFF2-40B4-BE49-F238E27FC236}">
              <a16:creationId xmlns:a16="http://schemas.microsoft.com/office/drawing/2014/main" id="{7169D6AE-D42E-455C-8EC1-1DA6E2A858AE}"/>
            </a:ext>
          </a:extLst>
        </xdr:cNvPr>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115950</xdr:rowOff>
    </xdr:from>
    <xdr:ext cx="469744" cy="259045"/>
    <xdr:sp macro="" textlink="">
      <xdr:nvSpPr>
        <xdr:cNvPr id="625" name="n_3mainValue【消防施設】&#10;一人当たり面積">
          <a:extLst>
            <a:ext uri="{FF2B5EF4-FFF2-40B4-BE49-F238E27FC236}">
              <a16:creationId xmlns:a16="http://schemas.microsoft.com/office/drawing/2014/main" id="{BCA10C41-89E1-47E1-B250-2717EE6FC0D7}"/>
            </a:ext>
          </a:extLst>
        </xdr:cNvPr>
        <xdr:cNvSpPr txBox="1"/>
      </xdr:nvSpPr>
      <xdr:spPr>
        <a:xfrm>
          <a:off x="19310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127925</xdr:rowOff>
    </xdr:from>
    <xdr:ext cx="469744" cy="259045"/>
    <xdr:sp macro="" textlink="">
      <xdr:nvSpPr>
        <xdr:cNvPr id="626" name="n_4mainValue【消防施設】&#10;一人当たり面積">
          <a:extLst>
            <a:ext uri="{FF2B5EF4-FFF2-40B4-BE49-F238E27FC236}">
              <a16:creationId xmlns:a16="http://schemas.microsoft.com/office/drawing/2014/main" id="{BBDDCD84-AD7C-4B8D-8B4C-1908043381FC}"/>
            </a:ext>
          </a:extLst>
        </xdr:cNvPr>
        <xdr:cNvSpPr txBox="1"/>
      </xdr:nvSpPr>
      <xdr:spPr>
        <a:xfrm>
          <a:off x="18421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7B938922-3246-4340-8D2E-16485F71D8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3D8BF84D-75AA-4A20-AE70-ECCCA428B0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6199A378-8A3A-46AC-9571-4521440F84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30C6E454-E7BC-4F14-9796-0DC80E2003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8BABF6C9-15AE-4F87-BCD7-E91DF9F2E9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5E1767FC-C7FE-4FF5-A98B-2454AECDA5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6FB3D803-72B3-48A3-A711-D5CC782C47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FAD2E2F3-BBBC-468C-9A16-756C4EDD4D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B44A8C83-9936-46EE-ACF0-83DAA18BC5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A6AF47DE-AFE5-4345-A885-9ACD529377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BAD7D498-2435-4C83-AF2B-5EA7F3C42D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8" name="直線コネクタ 637">
          <a:extLst>
            <a:ext uri="{FF2B5EF4-FFF2-40B4-BE49-F238E27FC236}">
              <a16:creationId xmlns:a16="http://schemas.microsoft.com/office/drawing/2014/main" id="{5D583D8A-0F56-43E8-B0D6-DFA9048B90E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619ED7F4-19AD-43BA-9B2F-0405858D44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0" name="直線コネクタ 639">
          <a:extLst>
            <a:ext uri="{FF2B5EF4-FFF2-40B4-BE49-F238E27FC236}">
              <a16:creationId xmlns:a16="http://schemas.microsoft.com/office/drawing/2014/main" id="{0F4AFB0E-1130-4EA0-A9B1-3A892C1B82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1" name="テキスト ボックス 640">
          <a:extLst>
            <a:ext uri="{FF2B5EF4-FFF2-40B4-BE49-F238E27FC236}">
              <a16:creationId xmlns:a16="http://schemas.microsoft.com/office/drawing/2014/main" id="{981DC368-E19E-4EBA-96BF-17BCC1A709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2" name="直線コネクタ 641">
          <a:extLst>
            <a:ext uri="{FF2B5EF4-FFF2-40B4-BE49-F238E27FC236}">
              <a16:creationId xmlns:a16="http://schemas.microsoft.com/office/drawing/2014/main" id="{2EC0D2E5-5618-47EA-8E52-4180831213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3" name="テキスト ボックス 642">
          <a:extLst>
            <a:ext uri="{FF2B5EF4-FFF2-40B4-BE49-F238E27FC236}">
              <a16:creationId xmlns:a16="http://schemas.microsoft.com/office/drawing/2014/main" id="{670998F3-1BB1-4050-A864-359464E6F3A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4" name="直線コネクタ 643">
          <a:extLst>
            <a:ext uri="{FF2B5EF4-FFF2-40B4-BE49-F238E27FC236}">
              <a16:creationId xmlns:a16="http://schemas.microsoft.com/office/drawing/2014/main" id="{3E6BDA91-49ED-4B42-803E-5EA3268D401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5" name="テキスト ボックス 644">
          <a:extLst>
            <a:ext uri="{FF2B5EF4-FFF2-40B4-BE49-F238E27FC236}">
              <a16:creationId xmlns:a16="http://schemas.microsoft.com/office/drawing/2014/main" id="{598E5201-E2E2-4611-9E96-C3DF9696F8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6" name="直線コネクタ 645">
          <a:extLst>
            <a:ext uri="{FF2B5EF4-FFF2-40B4-BE49-F238E27FC236}">
              <a16:creationId xmlns:a16="http://schemas.microsoft.com/office/drawing/2014/main" id="{9713DDA4-E07E-4025-A2E3-3E1F647146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7" name="テキスト ボックス 646">
          <a:extLst>
            <a:ext uri="{FF2B5EF4-FFF2-40B4-BE49-F238E27FC236}">
              <a16:creationId xmlns:a16="http://schemas.microsoft.com/office/drawing/2014/main" id="{713FC56C-6A04-449C-9A89-50B4DBC796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8" name="直線コネクタ 647">
          <a:extLst>
            <a:ext uri="{FF2B5EF4-FFF2-40B4-BE49-F238E27FC236}">
              <a16:creationId xmlns:a16="http://schemas.microsoft.com/office/drawing/2014/main" id="{CE5B601A-65F1-4087-8474-CBF949847B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9" name="テキスト ボックス 648">
          <a:extLst>
            <a:ext uri="{FF2B5EF4-FFF2-40B4-BE49-F238E27FC236}">
              <a16:creationId xmlns:a16="http://schemas.microsoft.com/office/drawing/2014/main" id="{8BF84FE8-4D13-4EE2-9972-36BA43F1FF5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22F7618D-3BAA-48E0-A8E6-2707AB5443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庁舎】&#10;有形固定資産減価償却率グラフ枠">
          <a:extLst>
            <a:ext uri="{FF2B5EF4-FFF2-40B4-BE49-F238E27FC236}">
              <a16:creationId xmlns:a16="http://schemas.microsoft.com/office/drawing/2014/main" id="{B3934658-E24C-4D2A-9A52-8D8F40CF9D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2" name="直線コネクタ 651">
          <a:extLst>
            <a:ext uri="{FF2B5EF4-FFF2-40B4-BE49-F238E27FC236}">
              <a16:creationId xmlns:a16="http://schemas.microsoft.com/office/drawing/2014/main" id="{FFCC6B76-60B6-4415-A044-C0E290AC0589}"/>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3" name="【庁舎】&#10;有形固定資産減価償却率最小値テキスト">
          <a:extLst>
            <a:ext uri="{FF2B5EF4-FFF2-40B4-BE49-F238E27FC236}">
              <a16:creationId xmlns:a16="http://schemas.microsoft.com/office/drawing/2014/main" id="{2B97A508-268B-4942-ABB2-60899DF0862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4" name="直線コネクタ 653">
          <a:extLst>
            <a:ext uri="{FF2B5EF4-FFF2-40B4-BE49-F238E27FC236}">
              <a16:creationId xmlns:a16="http://schemas.microsoft.com/office/drawing/2014/main" id="{8565553A-2178-4CB2-8E1E-E7EF38B825C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55" name="【庁舎】&#10;有形固定資産減価償却率最大値テキスト">
          <a:extLst>
            <a:ext uri="{FF2B5EF4-FFF2-40B4-BE49-F238E27FC236}">
              <a16:creationId xmlns:a16="http://schemas.microsoft.com/office/drawing/2014/main" id="{19FFAF6D-3266-4958-A9FF-3D3C877D0BC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6" name="直線コネクタ 655">
          <a:extLst>
            <a:ext uri="{FF2B5EF4-FFF2-40B4-BE49-F238E27FC236}">
              <a16:creationId xmlns:a16="http://schemas.microsoft.com/office/drawing/2014/main" id="{B0A4983D-BE44-4F4B-9A44-32C6DCAD8611}"/>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57" name="【庁舎】&#10;有形固定資産減価償却率平均値テキスト">
          <a:extLst>
            <a:ext uri="{FF2B5EF4-FFF2-40B4-BE49-F238E27FC236}">
              <a16:creationId xmlns:a16="http://schemas.microsoft.com/office/drawing/2014/main" id="{FFEA9443-E75A-4311-93AD-09EAA8426E0D}"/>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8" name="フローチャート: 判断 657">
          <a:extLst>
            <a:ext uri="{FF2B5EF4-FFF2-40B4-BE49-F238E27FC236}">
              <a16:creationId xmlns:a16="http://schemas.microsoft.com/office/drawing/2014/main" id="{933EBE3F-BE89-4F20-96B6-3931EF2E705B}"/>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59" name="フローチャート: 判断 658">
          <a:extLst>
            <a:ext uri="{FF2B5EF4-FFF2-40B4-BE49-F238E27FC236}">
              <a16:creationId xmlns:a16="http://schemas.microsoft.com/office/drawing/2014/main" id="{F73E0B01-3D58-45D6-8084-48B22646DA59}"/>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0" name="フローチャート: 判断 659">
          <a:extLst>
            <a:ext uri="{FF2B5EF4-FFF2-40B4-BE49-F238E27FC236}">
              <a16:creationId xmlns:a16="http://schemas.microsoft.com/office/drawing/2014/main" id="{EE6BD547-F5AA-4033-BD31-F57CAFF24D93}"/>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61" name="フローチャート: 判断 660">
          <a:extLst>
            <a:ext uri="{FF2B5EF4-FFF2-40B4-BE49-F238E27FC236}">
              <a16:creationId xmlns:a16="http://schemas.microsoft.com/office/drawing/2014/main" id="{74F16421-5493-4BF9-A80A-4EB8370883CE}"/>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62" name="フローチャート: 判断 661">
          <a:extLst>
            <a:ext uri="{FF2B5EF4-FFF2-40B4-BE49-F238E27FC236}">
              <a16:creationId xmlns:a16="http://schemas.microsoft.com/office/drawing/2014/main" id="{59FEFC81-2F07-4940-BDC4-0914A6285271}"/>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DE6997C-4B13-4A0A-9674-DB222EC50C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58D710A9-314B-4B23-A5E9-F6D9F6A643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5F870A0-356C-43C6-94E9-A405135CE0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A7B64D6-00DB-4559-AD5A-A4DE814893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BBF91FB5-2283-4E9D-8897-095F5A15EC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77651</xdr:rowOff>
    </xdr:from>
    <xdr:to>
      <xdr:col>85</xdr:col>
      <xdr:colOff>177800</xdr:colOff>
      <xdr:row>103</xdr:row>
      <xdr:rowOff>7801</xdr:rowOff>
    </xdr:to>
    <xdr:sp macro="" textlink="">
      <xdr:nvSpPr>
        <xdr:cNvPr id="668" name="楕円 667">
          <a:extLst>
            <a:ext uri="{FF2B5EF4-FFF2-40B4-BE49-F238E27FC236}">
              <a16:creationId xmlns:a16="http://schemas.microsoft.com/office/drawing/2014/main" id="{121F75BB-59D3-42CB-9773-9FCC23C5ACBC}"/>
            </a:ext>
          </a:extLst>
        </xdr:cNvPr>
        <xdr:cNvSpPr/>
      </xdr:nvSpPr>
      <xdr:spPr>
        <a:xfrm>
          <a:off x="16268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100528</xdr:rowOff>
    </xdr:from>
    <xdr:ext cx="405111" cy="259045"/>
    <xdr:sp macro="" textlink="">
      <xdr:nvSpPr>
        <xdr:cNvPr id="669" name="【庁舎】&#10;有形固定資産減価償却率該当値テキスト">
          <a:extLst>
            <a:ext uri="{FF2B5EF4-FFF2-40B4-BE49-F238E27FC236}">
              <a16:creationId xmlns:a16="http://schemas.microsoft.com/office/drawing/2014/main" id="{B7105171-C932-4C33-AF44-3969D0865ED6}"/>
            </a:ext>
          </a:extLst>
        </xdr:cNvPr>
        <xdr:cNvSpPr txBox="1"/>
      </xdr:nvSpPr>
      <xdr:spPr>
        <a:xfrm>
          <a:off x="16357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670" name="楕円 669">
          <a:extLst>
            <a:ext uri="{FF2B5EF4-FFF2-40B4-BE49-F238E27FC236}">
              <a16:creationId xmlns:a16="http://schemas.microsoft.com/office/drawing/2014/main" id="{E4A8693B-1058-4B9C-A925-4F8EA0F0C7BF}"/>
            </a:ext>
          </a:extLst>
        </xdr:cNvPr>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128451</xdr:rowOff>
    </xdr:to>
    <xdr:cxnSp macro="">
      <xdr:nvCxnSpPr>
        <xdr:cNvPr id="671" name="直線コネクタ 670">
          <a:extLst>
            <a:ext uri="{FF2B5EF4-FFF2-40B4-BE49-F238E27FC236}">
              <a16:creationId xmlns:a16="http://schemas.microsoft.com/office/drawing/2014/main" id="{1B31D55C-DA1C-4799-8E80-23833E44AA37}"/>
            </a:ext>
          </a:extLst>
        </xdr:cNvPr>
        <xdr:cNvCxnSpPr/>
      </xdr:nvCxnSpPr>
      <xdr:spPr>
        <a:xfrm>
          <a:off x="15481300" y="175853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672" name="楕円 671">
          <a:extLst>
            <a:ext uri="{FF2B5EF4-FFF2-40B4-BE49-F238E27FC236}">
              <a16:creationId xmlns:a16="http://schemas.microsoft.com/office/drawing/2014/main" id="{C0529841-999D-4EF5-ACCF-FCE1EE638E27}"/>
            </a:ext>
          </a:extLst>
        </xdr:cNvPr>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103</xdr:row>
      <xdr:rowOff>81099</xdr:rowOff>
    </xdr:to>
    <xdr:cxnSp macro="">
      <xdr:nvCxnSpPr>
        <xdr:cNvPr id="673" name="直線コネクタ 672">
          <a:extLst>
            <a:ext uri="{FF2B5EF4-FFF2-40B4-BE49-F238E27FC236}">
              <a16:creationId xmlns:a16="http://schemas.microsoft.com/office/drawing/2014/main" id="{B94DA09D-C6E1-467B-9D37-6A03E6705344}"/>
            </a:ext>
          </a:extLst>
        </xdr:cNvPr>
        <xdr:cNvCxnSpPr/>
      </xdr:nvCxnSpPr>
      <xdr:spPr>
        <a:xfrm flipV="1">
          <a:off x="14592300" y="1758532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159294</xdr:rowOff>
    </xdr:from>
    <xdr:to>
      <xdr:col>72</xdr:col>
      <xdr:colOff>38100</xdr:colOff>
      <xdr:row>103</xdr:row>
      <xdr:rowOff>89444</xdr:rowOff>
    </xdr:to>
    <xdr:sp macro="" textlink="">
      <xdr:nvSpPr>
        <xdr:cNvPr id="674" name="楕円 673">
          <a:extLst>
            <a:ext uri="{FF2B5EF4-FFF2-40B4-BE49-F238E27FC236}">
              <a16:creationId xmlns:a16="http://schemas.microsoft.com/office/drawing/2014/main" id="{B60D20C0-64E2-4D73-BAC4-A71C50296BA8}"/>
            </a:ext>
          </a:extLst>
        </xdr:cNvPr>
        <xdr:cNvSpPr/>
      </xdr:nvSpPr>
      <xdr:spPr>
        <a:xfrm>
          <a:off x="1365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38644</xdr:rowOff>
    </xdr:from>
    <xdr:to>
      <xdr:col>76</xdr:col>
      <xdr:colOff>114300</xdr:colOff>
      <xdr:row>103</xdr:row>
      <xdr:rowOff>81099</xdr:rowOff>
    </xdr:to>
    <xdr:cxnSp macro="">
      <xdr:nvCxnSpPr>
        <xdr:cNvPr id="675" name="直線コネクタ 674">
          <a:extLst>
            <a:ext uri="{FF2B5EF4-FFF2-40B4-BE49-F238E27FC236}">
              <a16:creationId xmlns:a16="http://schemas.microsoft.com/office/drawing/2014/main" id="{E5BC10A7-9594-4AEC-A64A-3727C68895F5}"/>
            </a:ext>
          </a:extLst>
        </xdr:cNvPr>
        <xdr:cNvCxnSpPr/>
      </xdr:nvCxnSpPr>
      <xdr:spPr>
        <a:xfrm>
          <a:off x="13703300" y="176979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676" name="楕円 675">
          <a:extLst>
            <a:ext uri="{FF2B5EF4-FFF2-40B4-BE49-F238E27FC236}">
              <a16:creationId xmlns:a16="http://schemas.microsoft.com/office/drawing/2014/main" id="{F8D30E78-7D83-443E-894A-A6AE777D0213}"/>
            </a:ext>
          </a:extLst>
        </xdr:cNvPr>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38644</xdr:rowOff>
    </xdr:from>
    <xdr:to>
      <xdr:col>71</xdr:col>
      <xdr:colOff>177800</xdr:colOff>
      <xdr:row>103</xdr:row>
      <xdr:rowOff>58238</xdr:rowOff>
    </xdr:to>
    <xdr:cxnSp macro="">
      <xdr:nvCxnSpPr>
        <xdr:cNvPr id="677" name="直線コネクタ 676">
          <a:extLst>
            <a:ext uri="{FF2B5EF4-FFF2-40B4-BE49-F238E27FC236}">
              <a16:creationId xmlns:a16="http://schemas.microsoft.com/office/drawing/2014/main" id="{A5637D9C-A451-4B87-AB63-71301C6B809B}"/>
            </a:ext>
          </a:extLst>
        </xdr:cNvPr>
        <xdr:cNvCxnSpPr/>
      </xdr:nvCxnSpPr>
      <xdr:spPr>
        <a:xfrm flipV="1">
          <a:off x="12814300" y="176979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78" name="n_1aveValue【庁舎】&#10;有形固定資産減価償却率">
          <a:extLst>
            <a:ext uri="{FF2B5EF4-FFF2-40B4-BE49-F238E27FC236}">
              <a16:creationId xmlns:a16="http://schemas.microsoft.com/office/drawing/2014/main" id="{2AC87F61-BEEF-4CB5-9248-77C9CBD58838}"/>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79" name="n_2aveValue【庁舎】&#10;有形固定資産減価償却率">
          <a:extLst>
            <a:ext uri="{FF2B5EF4-FFF2-40B4-BE49-F238E27FC236}">
              <a16:creationId xmlns:a16="http://schemas.microsoft.com/office/drawing/2014/main" id="{5C4F4C45-E5E8-4E7E-8DCC-7A0D1D905444}"/>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80" name="n_3aveValue【庁舎】&#10;有形固定資産減価償却率">
          <a:extLst>
            <a:ext uri="{FF2B5EF4-FFF2-40B4-BE49-F238E27FC236}">
              <a16:creationId xmlns:a16="http://schemas.microsoft.com/office/drawing/2014/main" id="{0C253A4D-AA79-47EE-9EC9-F326A0CACAF1}"/>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81" name="n_4aveValue【庁舎】&#10;有形固定資産減価償却率">
          <a:extLst>
            <a:ext uri="{FF2B5EF4-FFF2-40B4-BE49-F238E27FC236}">
              <a16:creationId xmlns:a16="http://schemas.microsoft.com/office/drawing/2014/main" id="{0D79D5BC-6BFC-4D2C-9851-E0F3CB059D4E}"/>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682" name="n_1mainValue【庁舎】&#10;有形固定資産減価償却率">
          <a:extLst>
            <a:ext uri="{FF2B5EF4-FFF2-40B4-BE49-F238E27FC236}">
              <a16:creationId xmlns:a16="http://schemas.microsoft.com/office/drawing/2014/main" id="{4114BE14-FCD8-48FB-AF9B-D1359FC72264}"/>
            </a:ext>
          </a:extLst>
        </xdr:cNvPr>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683" name="n_2mainValue【庁舎】&#10;有形固定資産減価償却率">
          <a:extLst>
            <a:ext uri="{FF2B5EF4-FFF2-40B4-BE49-F238E27FC236}">
              <a16:creationId xmlns:a16="http://schemas.microsoft.com/office/drawing/2014/main" id="{44BF3F84-A899-4B6E-A219-B025C5915EFC}"/>
            </a:ext>
          </a:extLst>
        </xdr:cNvPr>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105971</xdr:rowOff>
    </xdr:from>
    <xdr:ext cx="405111" cy="259045"/>
    <xdr:sp macro="" textlink="">
      <xdr:nvSpPr>
        <xdr:cNvPr id="684" name="n_3mainValue【庁舎】&#10;有形固定資産減価償却率">
          <a:extLst>
            <a:ext uri="{FF2B5EF4-FFF2-40B4-BE49-F238E27FC236}">
              <a16:creationId xmlns:a16="http://schemas.microsoft.com/office/drawing/2014/main" id="{4F08D29F-3748-44B8-A4EC-EDE4A03E1088}"/>
            </a:ext>
          </a:extLst>
        </xdr:cNvPr>
        <xdr:cNvSpPr txBox="1"/>
      </xdr:nvSpPr>
      <xdr:spPr>
        <a:xfrm>
          <a:off x="13500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685" name="n_4mainValue【庁舎】&#10;有形固定資産減価償却率">
          <a:extLst>
            <a:ext uri="{FF2B5EF4-FFF2-40B4-BE49-F238E27FC236}">
              <a16:creationId xmlns:a16="http://schemas.microsoft.com/office/drawing/2014/main" id="{BBFCDEFB-00BF-4DDC-ABA6-17EBB59995A1}"/>
            </a:ext>
          </a:extLst>
        </xdr:cNvPr>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C5827EE5-6028-4A6C-8EF8-B91574925A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9BC86384-13DB-4C9C-A7BF-BCE1760200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C75025AA-5C60-4246-B612-00E0460556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51AF810A-558C-49D9-A3EA-9BF2E2CA2E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FBDD95DC-FE4E-45E7-8E2B-0296DCBA21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76EAD201-8C86-46F3-9587-377A18E6E0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221DE709-33A0-4FB7-84FE-094B36C3FE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B53F8651-866C-4B75-92FE-CDBCF00FA7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7584FAF5-97E7-4D2C-AD5F-DA319B7ACE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A488F7A0-6B17-447E-AACB-3B3B14CB90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EBB7B555-6C86-4ECF-930E-14E4DFDCF43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7AFFA88B-3308-46E9-A01F-F4F5FBE254F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F6413C96-7316-4585-A9E8-A386A618CD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46813310-D066-4742-BF28-11A282D262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948BDB6B-89C4-4E2C-957C-64F081B4A2C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a:extLst>
            <a:ext uri="{FF2B5EF4-FFF2-40B4-BE49-F238E27FC236}">
              <a16:creationId xmlns:a16="http://schemas.microsoft.com/office/drawing/2014/main" id="{5A4D1932-D478-4BF5-B422-23348DB4BCD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ADDEB8A0-530A-4ED8-A3E5-7C9E109281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a:extLst>
            <a:ext uri="{FF2B5EF4-FFF2-40B4-BE49-F238E27FC236}">
              <a16:creationId xmlns:a16="http://schemas.microsoft.com/office/drawing/2014/main" id="{F852B7BA-202C-441F-8F01-31EA655582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4F71F3DE-BCA2-4FAB-BB4A-7E507F65432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a:extLst>
            <a:ext uri="{FF2B5EF4-FFF2-40B4-BE49-F238E27FC236}">
              <a16:creationId xmlns:a16="http://schemas.microsoft.com/office/drawing/2014/main" id="{E4934462-454F-4C0E-9FB8-AA9FDD9EE66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FBF6EFC3-46E0-4EE6-9F99-77DA49E86C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163B82C2-E7F3-40BB-AF23-1D39F94010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2D6A010C-B845-4CD4-A997-2FD664FE0A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09" name="直線コネクタ 708">
          <a:extLst>
            <a:ext uri="{FF2B5EF4-FFF2-40B4-BE49-F238E27FC236}">
              <a16:creationId xmlns:a16="http://schemas.microsoft.com/office/drawing/2014/main" id="{E3BDD1B4-19C7-4431-8C39-864ADD115806}"/>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0" name="【庁舎】&#10;一人当たり面積最小値テキスト">
          <a:extLst>
            <a:ext uri="{FF2B5EF4-FFF2-40B4-BE49-F238E27FC236}">
              <a16:creationId xmlns:a16="http://schemas.microsoft.com/office/drawing/2014/main" id="{B8102025-6477-4242-965B-EA89364342DE}"/>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1" name="直線コネクタ 710">
          <a:extLst>
            <a:ext uri="{FF2B5EF4-FFF2-40B4-BE49-F238E27FC236}">
              <a16:creationId xmlns:a16="http://schemas.microsoft.com/office/drawing/2014/main" id="{C52CBCC2-260E-4933-8511-612E6AB4CBBD}"/>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2" name="【庁舎】&#10;一人当たり面積最大値テキスト">
          <a:extLst>
            <a:ext uri="{FF2B5EF4-FFF2-40B4-BE49-F238E27FC236}">
              <a16:creationId xmlns:a16="http://schemas.microsoft.com/office/drawing/2014/main" id="{7F0DCCC1-9C6D-4B13-B6F8-833376AC29E4}"/>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13" name="直線コネクタ 712">
          <a:extLst>
            <a:ext uri="{FF2B5EF4-FFF2-40B4-BE49-F238E27FC236}">
              <a16:creationId xmlns:a16="http://schemas.microsoft.com/office/drawing/2014/main" id="{7BD876F1-80B0-4025-A597-F882E18770C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14" name="【庁舎】&#10;一人当たり面積平均値テキスト">
          <a:extLst>
            <a:ext uri="{FF2B5EF4-FFF2-40B4-BE49-F238E27FC236}">
              <a16:creationId xmlns:a16="http://schemas.microsoft.com/office/drawing/2014/main" id="{E128BCA6-9586-4F28-A0FC-E8F941D3D838}"/>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15" name="フローチャート: 判断 714">
          <a:extLst>
            <a:ext uri="{FF2B5EF4-FFF2-40B4-BE49-F238E27FC236}">
              <a16:creationId xmlns:a16="http://schemas.microsoft.com/office/drawing/2014/main" id="{F6F6828E-FE4C-4083-8D74-82C03540FF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16" name="フローチャート: 判断 715">
          <a:extLst>
            <a:ext uri="{FF2B5EF4-FFF2-40B4-BE49-F238E27FC236}">
              <a16:creationId xmlns:a16="http://schemas.microsoft.com/office/drawing/2014/main" id="{C1A96C35-D222-491C-8960-0A541F876B3E}"/>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17" name="フローチャート: 判断 716">
          <a:extLst>
            <a:ext uri="{FF2B5EF4-FFF2-40B4-BE49-F238E27FC236}">
              <a16:creationId xmlns:a16="http://schemas.microsoft.com/office/drawing/2014/main" id="{E452B784-C0AA-4C47-B5A8-1A35D8B0E3FD}"/>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18" name="フローチャート: 判断 717">
          <a:extLst>
            <a:ext uri="{FF2B5EF4-FFF2-40B4-BE49-F238E27FC236}">
              <a16:creationId xmlns:a16="http://schemas.microsoft.com/office/drawing/2014/main" id="{8DAC342B-A0B0-4169-B1B4-7988A1DCC834}"/>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19" name="フローチャート: 判断 718">
          <a:extLst>
            <a:ext uri="{FF2B5EF4-FFF2-40B4-BE49-F238E27FC236}">
              <a16:creationId xmlns:a16="http://schemas.microsoft.com/office/drawing/2014/main" id="{0A738465-C38D-471F-AF9C-23C6631A4573}"/>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5676EADC-4159-420D-9DDF-6E8C65A1E8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E46E53B-9BFC-4460-AFF2-97FB93835D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29AB57E-EB53-4FDD-98F2-033E91C91E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3ADECEB-CF15-474D-A950-72B010B5B4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5CCF242F-6013-494F-B5B3-58B4B55A9B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76200</xdr:rowOff>
    </xdr:from>
    <xdr:to>
      <xdr:col>116</xdr:col>
      <xdr:colOff>114300</xdr:colOff>
      <xdr:row>107</xdr:row>
      <xdr:rowOff>6350</xdr:rowOff>
    </xdr:to>
    <xdr:sp macro="" textlink="">
      <xdr:nvSpPr>
        <xdr:cNvPr id="725" name="楕円 724">
          <a:extLst>
            <a:ext uri="{FF2B5EF4-FFF2-40B4-BE49-F238E27FC236}">
              <a16:creationId xmlns:a16="http://schemas.microsoft.com/office/drawing/2014/main" id="{D722AE99-AFAE-4B7D-9A98-CD7E85BBF3BD}"/>
            </a:ext>
          </a:extLst>
        </xdr:cNvPr>
        <xdr:cNvSpPr/>
      </xdr:nvSpPr>
      <xdr:spPr>
        <a:xfrm>
          <a:off x="221107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726" name="【庁舎】&#10;一人当たり面積該当値テキスト">
          <a:extLst>
            <a:ext uri="{FF2B5EF4-FFF2-40B4-BE49-F238E27FC236}">
              <a16:creationId xmlns:a16="http://schemas.microsoft.com/office/drawing/2014/main" id="{2659E6AB-83D2-4453-A197-37C709DF0C6E}"/>
            </a:ext>
          </a:extLst>
        </xdr:cNvPr>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27" name="楕円 726">
          <a:extLst>
            <a:ext uri="{FF2B5EF4-FFF2-40B4-BE49-F238E27FC236}">
              <a16:creationId xmlns:a16="http://schemas.microsoft.com/office/drawing/2014/main" id="{0947F774-31F0-445C-9C67-E147FF2BDD10}"/>
            </a:ext>
          </a:extLst>
        </xdr:cNvPr>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127000</xdr:rowOff>
    </xdr:from>
    <xdr:to>
      <xdr:col>116</xdr:col>
      <xdr:colOff>63500</xdr:colOff>
      <xdr:row>106</xdr:row>
      <xdr:rowOff>133350</xdr:rowOff>
    </xdr:to>
    <xdr:cxnSp macro="">
      <xdr:nvCxnSpPr>
        <xdr:cNvPr id="728" name="直線コネクタ 727">
          <a:extLst>
            <a:ext uri="{FF2B5EF4-FFF2-40B4-BE49-F238E27FC236}">
              <a16:creationId xmlns:a16="http://schemas.microsoft.com/office/drawing/2014/main" id="{04FE4DB5-2D94-4DED-8191-D2D13D4F4F51}"/>
            </a:ext>
          </a:extLst>
        </xdr:cNvPr>
        <xdr:cNvCxnSpPr/>
      </xdr:nvCxnSpPr>
      <xdr:spPr>
        <a:xfrm flipV="1">
          <a:off x="21323300" y="183007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87630</xdr:rowOff>
    </xdr:from>
    <xdr:to>
      <xdr:col>107</xdr:col>
      <xdr:colOff>101600</xdr:colOff>
      <xdr:row>107</xdr:row>
      <xdr:rowOff>17780</xdr:rowOff>
    </xdr:to>
    <xdr:sp macro="" textlink="">
      <xdr:nvSpPr>
        <xdr:cNvPr id="729" name="楕円 728">
          <a:extLst>
            <a:ext uri="{FF2B5EF4-FFF2-40B4-BE49-F238E27FC236}">
              <a16:creationId xmlns:a16="http://schemas.microsoft.com/office/drawing/2014/main" id="{9888489A-1BD3-4BC5-99E0-BA52180A05DE}"/>
            </a:ext>
          </a:extLst>
        </xdr:cNvPr>
        <xdr:cNvSpPr/>
      </xdr:nvSpPr>
      <xdr:spPr>
        <a:xfrm>
          <a:off x="20383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138430</xdr:rowOff>
    </xdr:to>
    <xdr:cxnSp macro="">
      <xdr:nvCxnSpPr>
        <xdr:cNvPr id="730" name="直線コネクタ 729">
          <a:extLst>
            <a:ext uri="{FF2B5EF4-FFF2-40B4-BE49-F238E27FC236}">
              <a16:creationId xmlns:a16="http://schemas.microsoft.com/office/drawing/2014/main" id="{29F2FD42-3A3E-46CA-967F-DD6487D703F8}"/>
            </a:ext>
          </a:extLst>
        </xdr:cNvPr>
        <xdr:cNvCxnSpPr/>
      </xdr:nvCxnSpPr>
      <xdr:spPr>
        <a:xfrm flipV="1">
          <a:off x="20434300" y="18307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31" name="楕円 730">
          <a:extLst>
            <a:ext uri="{FF2B5EF4-FFF2-40B4-BE49-F238E27FC236}">
              <a16:creationId xmlns:a16="http://schemas.microsoft.com/office/drawing/2014/main" id="{4EFEFDBC-937C-4D46-8404-1526EB9D6428}"/>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138430</xdr:rowOff>
    </xdr:from>
    <xdr:to>
      <xdr:col>107</xdr:col>
      <xdr:colOff>50800</xdr:colOff>
      <xdr:row>106</xdr:row>
      <xdr:rowOff>144780</xdr:rowOff>
    </xdr:to>
    <xdr:cxnSp macro="">
      <xdr:nvCxnSpPr>
        <xdr:cNvPr id="732" name="直線コネクタ 731">
          <a:extLst>
            <a:ext uri="{FF2B5EF4-FFF2-40B4-BE49-F238E27FC236}">
              <a16:creationId xmlns:a16="http://schemas.microsoft.com/office/drawing/2014/main" id="{57DDD516-DC6A-4C7F-BAAE-DF342AF4F07F}"/>
            </a:ext>
          </a:extLst>
        </xdr:cNvPr>
        <xdr:cNvCxnSpPr/>
      </xdr:nvCxnSpPr>
      <xdr:spPr>
        <a:xfrm flipV="1">
          <a:off x="19545300" y="183121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733" name="楕円 732">
          <a:extLst>
            <a:ext uri="{FF2B5EF4-FFF2-40B4-BE49-F238E27FC236}">
              <a16:creationId xmlns:a16="http://schemas.microsoft.com/office/drawing/2014/main" id="{8C73312C-8CEE-43F7-A4C9-0C4206DAD42B}"/>
            </a:ext>
          </a:extLst>
        </xdr:cNvPr>
        <xdr:cNvSpPr/>
      </xdr:nvSpPr>
      <xdr:spPr>
        <a:xfrm>
          <a:off x="18605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152400</xdr:rowOff>
    </xdr:to>
    <xdr:cxnSp macro="">
      <xdr:nvCxnSpPr>
        <xdr:cNvPr id="734" name="直線コネクタ 733">
          <a:extLst>
            <a:ext uri="{FF2B5EF4-FFF2-40B4-BE49-F238E27FC236}">
              <a16:creationId xmlns:a16="http://schemas.microsoft.com/office/drawing/2014/main" id="{1963F8A1-4237-4228-A69F-892DA976281C}"/>
            </a:ext>
          </a:extLst>
        </xdr:cNvPr>
        <xdr:cNvCxnSpPr/>
      </xdr:nvCxnSpPr>
      <xdr:spPr>
        <a:xfrm flipV="1">
          <a:off x="18656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35" name="n_1aveValue【庁舎】&#10;一人当たり面積">
          <a:extLst>
            <a:ext uri="{FF2B5EF4-FFF2-40B4-BE49-F238E27FC236}">
              <a16:creationId xmlns:a16="http://schemas.microsoft.com/office/drawing/2014/main" id="{A6501061-E382-407B-A897-4E9003DB6281}"/>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36" name="n_2aveValue【庁舎】&#10;一人当たり面積">
          <a:extLst>
            <a:ext uri="{FF2B5EF4-FFF2-40B4-BE49-F238E27FC236}">
              <a16:creationId xmlns:a16="http://schemas.microsoft.com/office/drawing/2014/main" id="{64101F47-D3F2-441B-99EC-C47906EE5276}"/>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37" name="n_3aveValue【庁舎】&#10;一人当たり面積">
          <a:extLst>
            <a:ext uri="{FF2B5EF4-FFF2-40B4-BE49-F238E27FC236}">
              <a16:creationId xmlns:a16="http://schemas.microsoft.com/office/drawing/2014/main" id="{F61173B3-7365-4B75-B18F-AE24E504F087}"/>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38" name="n_4aveValue【庁舎】&#10;一人当たり面積">
          <a:extLst>
            <a:ext uri="{FF2B5EF4-FFF2-40B4-BE49-F238E27FC236}">
              <a16:creationId xmlns:a16="http://schemas.microsoft.com/office/drawing/2014/main" id="{69F35121-D07D-40C8-9E08-72893C3C5BA2}"/>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39" name="n_1mainValue【庁舎】&#10;一人当たり面積">
          <a:extLst>
            <a:ext uri="{FF2B5EF4-FFF2-40B4-BE49-F238E27FC236}">
              <a16:creationId xmlns:a16="http://schemas.microsoft.com/office/drawing/2014/main" id="{341E49B5-8687-4B88-86C5-D383B357797A}"/>
            </a:ext>
          </a:extLst>
        </xdr:cNvPr>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8907</xdr:rowOff>
    </xdr:from>
    <xdr:ext cx="469744" cy="259045"/>
    <xdr:sp macro="" textlink="">
      <xdr:nvSpPr>
        <xdr:cNvPr id="740" name="n_2mainValue【庁舎】&#10;一人当たり面積">
          <a:extLst>
            <a:ext uri="{FF2B5EF4-FFF2-40B4-BE49-F238E27FC236}">
              <a16:creationId xmlns:a16="http://schemas.microsoft.com/office/drawing/2014/main" id="{9CA1F16C-D6D4-46A7-8656-CE19B3CE9774}"/>
            </a:ext>
          </a:extLst>
        </xdr:cNvPr>
        <xdr:cNvSpPr txBox="1"/>
      </xdr:nvSpPr>
      <xdr:spPr>
        <a:xfrm>
          <a:off x="201994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41" name="n_3mainValue【庁舎】&#10;一人当たり面積">
          <a:extLst>
            <a:ext uri="{FF2B5EF4-FFF2-40B4-BE49-F238E27FC236}">
              <a16:creationId xmlns:a16="http://schemas.microsoft.com/office/drawing/2014/main" id="{FBCFC346-60B6-4DE1-9ADB-A5C934BE0477}"/>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742" name="n_4mainValue【庁舎】&#10;一人当たり面積">
          <a:extLst>
            <a:ext uri="{FF2B5EF4-FFF2-40B4-BE49-F238E27FC236}">
              <a16:creationId xmlns:a16="http://schemas.microsoft.com/office/drawing/2014/main" id="{8091A365-68A1-47C4-8188-0FEBA16C9209}"/>
            </a:ext>
          </a:extLst>
        </xdr:cNvPr>
        <xdr:cNvSpPr txBox="1"/>
      </xdr:nvSpPr>
      <xdr:spPr>
        <a:xfrm>
          <a:off x="18421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C6B9DA0A-999E-4AEE-A734-FA8C4462CD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174154DE-F3B4-40A1-AB24-26D5651D0A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1FCE372F-D1A4-407C-BB52-11D08C70FE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以外の類型については類似団体と比較すると有形固定資産減価償却率が下回っているが老朽化により有形固定資産減価償却率増加傾向にある。一般廃棄物処理施設や消防施設についてはほとんどが一部事務組合の資産である。体育館は、旧小学校を含める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箇所であり特に老朽化が進んでいる建物は旧西里体育館、旧蓬莱体育館、旧杉室体育館が挙げられ有形固定資産減価償却率が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である。体育館については対象施設が多いため、見直し等も検討しつつ今後は、それぞれの公共施設等についてすでに策定されている個別計画と運い基づき老朽化対策に努めていく。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や高齢化率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前年度と比べ、</a:t>
          </a:r>
          <a:r>
            <a:rPr kumimoji="1" lang="ja-JP" altLang="en-US" sz="1200">
              <a:solidFill>
                <a:schemeClr val="tx1"/>
              </a:solidFill>
              <a:effectLst/>
              <a:latin typeface="+mn-lt"/>
              <a:ea typeface="+mn-ea"/>
              <a:cs typeface="+mn-cs"/>
            </a:rPr>
            <a:t>令和元年度に悪化したが、定員適正化目標による採用等による人件費の減少、扶助費の減少により回復しており、</a:t>
          </a:r>
          <a:r>
            <a:rPr kumimoji="1" lang="ja-JP" altLang="ja-JP" sz="1200">
              <a:solidFill>
                <a:schemeClr val="tx1"/>
              </a:solidFill>
              <a:effectLst/>
              <a:latin typeface="+mn-lt"/>
              <a:ea typeface="+mn-ea"/>
              <a:cs typeface="+mn-cs"/>
            </a:rPr>
            <a:t>類似団体平均より低い水準</a:t>
          </a:r>
          <a:r>
            <a:rPr kumimoji="1" lang="ja-JP" altLang="en-US" sz="1200">
              <a:solidFill>
                <a:schemeClr val="tx1"/>
              </a:solidFill>
              <a:effectLst/>
              <a:latin typeface="+mn-lt"/>
              <a:ea typeface="+mn-ea"/>
              <a:cs typeface="+mn-cs"/>
            </a:rPr>
            <a:t>となっている。</a:t>
          </a:r>
          <a:endParaRPr lang="ja-JP" altLang="ja-JP" sz="1600">
            <a:solidFill>
              <a:schemeClr val="tx1"/>
            </a:solidFill>
            <a:effectLst/>
          </a:endParaRPr>
        </a:p>
        <a:p>
          <a:r>
            <a:rPr kumimoji="1" lang="ja-JP" altLang="ja-JP" sz="1200">
              <a:solidFill>
                <a:schemeClr val="dk1"/>
              </a:solidFill>
              <a:effectLst/>
              <a:latin typeface="+mn-lt"/>
              <a:ea typeface="+mn-ea"/>
              <a:cs typeface="+mn-cs"/>
            </a:rPr>
            <a:t>引き続き税等の徴収強化を図るとともに、行政の効率化に努め財政の健全化を図る。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204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157734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9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9634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前年度に比べ、、人件費・物件費等決算額は</a:t>
          </a:r>
          <a:r>
            <a:rPr kumimoji="1" lang="ja-JP" altLang="en-US" sz="1200">
              <a:solidFill>
                <a:schemeClr val="dk1"/>
              </a:solidFill>
              <a:effectLst/>
              <a:latin typeface="+mn-lt"/>
              <a:ea typeface="+mn-ea"/>
              <a:cs typeface="+mn-cs"/>
            </a:rPr>
            <a:t>わずかに増加しているが、人件費については減少傾向にあり、</a:t>
          </a:r>
          <a:r>
            <a:rPr kumimoji="1" lang="ja-JP" altLang="ja-JP" sz="1200">
              <a:solidFill>
                <a:schemeClr val="dk1"/>
              </a:solidFill>
              <a:effectLst/>
              <a:latin typeface="+mn-lt"/>
              <a:ea typeface="+mn-ea"/>
              <a:cs typeface="+mn-cs"/>
            </a:rPr>
            <a:t>類似団体平均より</a:t>
          </a:r>
          <a:r>
            <a:rPr kumimoji="1" lang="ja-JP" altLang="en-US" sz="1200">
              <a:solidFill>
                <a:schemeClr val="dk1"/>
              </a:solidFill>
              <a:effectLst/>
              <a:latin typeface="+mn-lt"/>
              <a:ea typeface="+mn-ea"/>
              <a:cs typeface="+mn-cs"/>
            </a:rPr>
            <a:t>低い</a:t>
          </a:r>
          <a:r>
            <a:rPr kumimoji="1" lang="ja-JP" altLang="ja-JP" sz="1200">
              <a:solidFill>
                <a:schemeClr val="dk1"/>
              </a:solidFill>
              <a:effectLst/>
              <a:latin typeface="+mn-lt"/>
              <a:ea typeface="+mn-ea"/>
              <a:cs typeface="+mn-cs"/>
            </a:rPr>
            <a:t>水準</a:t>
          </a:r>
          <a:r>
            <a:rPr kumimoji="1" lang="ja-JP" altLang="en-US" sz="1200">
              <a:solidFill>
                <a:schemeClr val="dk1"/>
              </a:solidFill>
              <a:effectLst/>
              <a:latin typeface="+mn-lt"/>
              <a:ea typeface="+mn-ea"/>
              <a:cs typeface="+mn-cs"/>
            </a:rPr>
            <a:t>となってるため</a:t>
          </a:r>
          <a:r>
            <a:rPr kumimoji="1" lang="ja-JP" altLang="ja-JP" sz="1200">
              <a:solidFill>
                <a:schemeClr val="dk1"/>
              </a:solidFill>
              <a:effectLst/>
              <a:latin typeface="+mn-lt"/>
              <a:ea typeface="+mn-ea"/>
              <a:cs typeface="+mn-cs"/>
            </a:rPr>
            <a:t>、引き続き事務事業の見直しや効率化を図っていく。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140937</xdr:rowOff>
    </xdr:from>
    <xdr:to>
      <xdr:col>23</xdr:col>
      <xdr:colOff>133350</xdr:colOff>
      <xdr:row>81</xdr:row>
      <xdr:rowOff>144106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28387"/>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140937</xdr:rowOff>
    </xdr:from>
    <xdr:to>
      <xdr:col>19</xdr:col>
      <xdr:colOff>133350</xdr:colOff>
      <xdr:row>81</xdr:row>
      <xdr:rowOff>151364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028387"/>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61365</xdr:rowOff>
    </xdr:from>
    <xdr:to>
      <xdr:col>15</xdr:col>
      <xdr:colOff>82550</xdr:colOff>
      <xdr:row>81</xdr:row>
      <xdr:rowOff>151364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48815"/>
          <a:ext cx="889000" cy="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46478</xdr:rowOff>
    </xdr:from>
    <xdr:to>
      <xdr:col>11</xdr:col>
      <xdr:colOff>31750</xdr:colOff>
      <xdr:row>81</xdr:row>
      <xdr:rowOff>61365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33928"/>
          <a:ext cx="8890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93306</xdr:rowOff>
    </xdr:from>
    <xdr:to>
      <xdr:col>23</xdr:col>
      <xdr:colOff>184150</xdr:colOff>
      <xdr:row>82</xdr:row>
      <xdr:rowOff>23456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109833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2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90137</xdr:rowOff>
    </xdr:from>
    <xdr:to>
      <xdr:col>19</xdr:col>
      <xdr:colOff>184150</xdr:colOff>
      <xdr:row>82</xdr:row>
      <xdr:rowOff>20287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5064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6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100564</xdr:rowOff>
    </xdr:from>
    <xdr:to>
      <xdr:col>15</xdr:col>
      <xdr:colOff>133350</xdr:colOff>
      <xdr:row>82</xdr:row>
      <xdr:rowOff>30714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15491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10565</xdr:rowOff>
    </xdr:from>
    <xdr:to>
      <xdr:col>11</xdr:col>
      <xdr:colOff>82550</xdr:colOff>
      <xdr:row>81</xdr:row>
      <xdr:rowOff>112165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122342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167128</xdr:rowOff>
    </xdr:from>
    <xdr:to>
      <xdr:col>7</xdr:col>
      <xdr:colOff>31750</xdr:colOff>
      <xdr:row>81</xdr:row>
      <xdr:rowOff>97278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107455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類似団体と同水準であるが、令和３年度の定年退職者が多いことなどで平均年齢を押し上げている状況にあることからラスパイレス指数が増加したと考えられる。</a:t>
          </a:r>
          <a:endParaRPr lang="ja-JP" altLang="ja-JP" sz="1600">
            <a:effectLst/>
          </a:endParaRPr>
        </a:p>
        <a:p>
          <a:r>
            <a:rPr kumimoji="1" lang="ja-JP" altLang="ja-JP" sz="1200">
              <a:solidFill>
                <a:schemeClr val="dk1"/>
              </a:solidFill>
              <a:effectLst/>
              <a:latin typeface="+mn-lt"/>
              <a:ea typeface="+mn-ea"/>
              <a:cs typeface="+mn-cs"/>
            </a:rPr>
            <a:t>　計画的に採用者数及び年齢層の均一性を図ることで給与水準の適正化に努める。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142875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044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142875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102659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637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老人福祉施設運営の民営化により、平成２７年度に職員数が減少したものの依然として人口千人当たりの職員数は類似団体平均を上回っている。平成２９年度から令和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に毎年数名の退職者が予定されており、また、令和３年度には１０名近くの退職予定者が見込まれるため、長期的な視野に立ち毎年の採用者数及び年齢層の均一性を図り、業務に支障をきたさない適正な職員管理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128067</xdr:rowOff>
    </xdr:from>
    <xdr:to>
      <xdr:col>81</xdr:col>
      <xdr:colOff>44450</xdr:colOff>
      <xdr:row>61</xdr:row>
      <xdr:rowOff>142545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8651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134824</xdr:rowOff>
    </xdr:from>
    <xdr:to>
      <xdr:col>77</xdr:col>
      <xdr:colOff>44450</xdr:colOff>
      <xdr:row>61</xdr:row>
      <xdr:rowOff>142545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93274"/>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92354</xdr:rowOff>
    </xdr:from>
    <xdr:to>
      <xdr:col>72</xdr:col>
      <xdr:colOff>203200</xdr:colOff>
      <xdr:row>61</xdr:row>
      <xdr:rowOff>134824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50804"/>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39268</xdr:rowOff>
    </xdr:from>
    <xdr:to>
      <xdr:col>68</xdr:col>
      <xdr:colOff>152400</xdr:colOff>
      <xdr:row>61</xdr:row>
      <xdr:rowOff>92354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977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77267</xdr:rowOff>
    </xdr:from>
    <xdr:to>
      <xdr:col>81</xdr:col>
      <xdr:colOff>95250</xdr:colOff>
      <xdr:row>62</xdr:row>
      <xdr:rowOff>7417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49344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91745</xdr:rowOff>
    </xdr:from>
    <xdr:to>
      <xdr:col>77</xdr:col>
      <xdr:colOff>95250</xdr:colOff>
      <xdr:row>62</xdr:row>
      <xdr:rowOff>21895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6672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84024</xdr:rowOff>
    </xdr:from>
    <xdr:to>
      <xdr:col>73</xdr:col>
      <xdr:colOff>44450</xdr:colOff>
      <xdr:row>62</xdr:row>
      <xdr:rowOff>14174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170401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41554</xdr:rowOff>
    </xdr:from>
    <xdr:to>
      <xdr:col>68</xdr:col>
      <xdr:colOff>203200</xdr:colOff>
      <xdr:row>61</xdr:row>
      <xdr:rowOff>143154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127931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8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159918</xdr:rowOff>
    </xdr:from>
    <xdr:to>
      <xdr:col>64</xdr:col>
      <xdr:colOff>152400</xdr:colOff>
      <xdr:row>61</xdr:row>
      <xdr:rowOff>90068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74845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3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元利償還金の額</a:t>
          </a:r>
          <a:r>
            <a:rPr kumimoji="1" lang="ja-JP" altLang="en-US" sz="1200">
              <a:solidFill>
                <a:schemeClr val="dk1"/>
              </a:solidFill>
              <a:effectLst/>
              <a:latin typeface="+mn-lt"/>
              <a:ea typeface="+mn-ea"/>
              <a:cs typeface="+mn-cs"/>
            </a:rPr>
            <a:t>が減少したため</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a:t>
          </a:r>
          <a:r>
            <a:rPr kumimoji="1" lang="ja-JP" altLang="en-US" sz="1200">
              <a:solidFill>
                <a:schemeClr val="dk1"/>
              </a:solidFill>
              <a:effectLst/>
              <a:latin typeface="+mn-lt"/>
              <a:ea typeface="+mn-ea"/>
              <a:cs typeface="+mn-cs"/>
            </a:rPr>
            <a:t>っている。</a:t>
          </a:r>
          <a:endParaRPr lang="ja-JP" altLang="ja-JP" sz="1600">
            <a:effectLst/>
          </a:endParaRPr>
        </a:p>
        <a:p>
          <a:r>
            <a:rPr kumimoji="1" lang="ja-JP" altLang="ja-JP" sz="1200">
              <a:solidFill>
                <a:schemeClr val="dk1"/>
              </a:solidFill>
              <a:effectLst/>
              <a:latin typeface="+mn-lt"/>
              <a:ea typeface="+mn-ea"/>
              <a:cs typeface="+mn-cs"/>
            </a:rPr>
            <a:t>　</a:t>
          </a:r>
          <a:r>
            <a:rPr kumimoji="1" lang="ja-JP" altLang="ja-JP" sz="1200">
              <a:solidFill>
                <a:schemeClr val="tx1"/>
              </a:solidFill>
              <a:effectLst/>
              <a:latin typeface="+mn-lt"/>
              <a:ea typeface="+mn-ea"/>
              <a:cs typeface="+mn-cs"/>
            </a:rPr>
            <a:t>前年度より</a:t>
          </a:r>
          <a:r>
            <a:rPr kumimoji="1" lang="ja-JP" altLang="en-US" sz="1200">
              <a:solidFill>
                <a:schemeClr val="tx1"/>
              </a:solidFill>
              <a:effectLst/>
              <a:latin typeface="+mn-lt"/>
              <a:ea typeface="+mn-ea"/>
              <a:cs typeface="+mn-cs"/>
            </a:rPr>
            <a:t>改善</a:t>
          </a:r>
          <a:r>
            <a:rPr kumimoji="1" lang="ja-JP" altLang="ja-JP" sz="1200">
              <a:solidFill>
                <a:schemeClr val="tx1"/>
              </a:solidFill>
              <a:effectLst/>
              <a:latin typeface="+mn-lt"/>
              <a:ea typeface="+mn-ea"/>
              <a:cs typeface="+mn-cs"/>
            </a:rPr>
            <a:t>した要因としては、学校施設整備等の大型事業で借り入れた過疎対策事業債の償還が大きい</a:t>
          </a:r>
          <a:r>
            <a:rPr kumimoji="1" lang="ja-JP" altLang="en-US" sz="1200">
              <a:solidFill>
                <a:schemeClr val="tx1"/>
              </a:solidFill>
              <a:effectLst/>
              <a:latin typeface="+mn-lt"/>
              <a:ea typeface="+mn-ea"/>
              <a:cs typeface="+mn-cs"/>
            </a:rPr>
            <a:t>ことや、税収入等の増加により類似団体平均を下回る結果となった。</a:t>
          </a:r>
          <a:endParaRPr lang="ja-JP" altLang="ja-JP" sz="1600">
            <a:solidFill>
              <a:schemeClr val="tx1"/>
            </a:solidFill>
            <a:effectLst/>
          </a:endParaRPr>
        </a:p>
        <a:p>
          <a:r>
            <a:rPr kumimoji="1" lang="ja-JP" altLang="ja-JP" sz="1200">
              <a:solidFill>
                <a:schemeClr val="dk1"/>
              </a:solidFill>
              <a:effectLst/>
              <a:latin typeface="+mn-lt"/>
              <a:ea typeface="+mn-ea"/>
              <a:cs typeface="+mn-cs"/>
            </a:rPr>
            <a:t>　今後、事業実施の精査に努めることで地方債残高の縮減を図り、実質公債費比率の改善を行う。</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102870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723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19896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6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19896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44027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学校施設整備及び公営住宅建設事業等の大型事業の起債償還のため、基金積立をするなど、将来を見据えた財政健全化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16087</xdr:rowOff>
    </xdr:from>
    <xdr:to>
      <xdr:col>81</xdr:col>
      <xdr:colOff>44450</xdr:colOff>
      <xdr:row>15</xdr:row>
      <xdr:rowOff>140184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878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140184</xdr:rowOff>
    </xdr:from>
    <xdr:to>
      <xdr:col>77</xdr:col>
      <xdr:colOff>44450</xdr:colOff>
      <xdr:row>15</xdr:row>
      <xdr:rowOff>143631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119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143631</xdr:rowOff>
    </xdr:from>
    <xdr:to>
      <xdr:col>72</xdr:col>
      <xdr:colOff>203200</xdr:colOff>
      <xdr:row>15</xdr:row>
      <xdr:rowOff>163165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1538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163165</xdr:rowOff>
    </xdr:from>
    <xdr:to>
      <xdr:col>68</xdr:col>
      <xdr:colOff>152400</xdr:colOff>
      <xdr:row>17</xdr:row>
      <xdr:rowOff>45478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34915"/>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108814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0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89384</xdr:rowOff>
    </xdr:from>
    <xdr:to>
      <xdr:col>77</xdr:col>
      <xdr:colOff>95250</xdr:colOff>
      <xdr:row>16</xdr:row>
      <xdr:rowOff>19534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4311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4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92831</xdr:rowOff>
    </xdr:from>
    <xdr:to>
      <xdr:col>73</xdr:col>
      <xdr:colOff>44450</xdr:colOff>
      <xdr:row>16</xdr:row>
      <xdr:rowOff>22981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7758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112365</xdr:rowOff>
    </xdr:from>
    <xdr:to>
      <xdr:col>68</xdr:col>
      <xdr:colOff>203200</xdr:colOff>
      <xdr:row>16</xdr:row>
      <xdr:rowOff>42515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27292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166128</xdr:rowOff>
    </xdr:from>
    <xdr:to>
      <xdr:col>64</xdr:col>
      <xdr:colOff>152400</xdr:colOff>
      <xdr:row>17</xdr:row>
      <xdr:rowOff>96278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81055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保育所及び給食センターなどの施設を直営していることにより人件費の比率が類似団体平均より高い水準にある。今後は、施設の統廃合や民営化を検討し、人件費を抑制していく必要がある。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63319</xdr:rowOff>
    </xdr:from>
    <xdr:to>
      <xdr:col>24</xdr:col>
      <xdr:colOff>25400</xdr:colOff>
      <xdr:row>37</xdr:row>
      <xdr:rowOff>82913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06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82913</xdr:rowOff>
    </xdr:from>
    <xdr:to>
      <xdr:col>19</xdr:col>
      <xdr:colOff>187325</xdr:colOff>
      <xdr:row>37</xdr:row>
      <xdr:rowOff>115570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26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161290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135164</xdr:rowOff>
    </xdr:from>
    <xdr:to>
      <xdr:col>11</xdr:col>
      <xdr:colOff>9525</xdr:colOff>
      <xdr:row>37</xdr:row>
      <xdr:rowOff>161290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788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12519</xdr:rowOff>
    </xdr:from>
    <xdr:to>
      <xdr:col>24</xdr:col>
      <xdr:colOff>76200</xdr:colOff>
      <xdr:row>37</xdr:row>
      <xdr:rowOff>114119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156046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32113</xdr:rowOff>
    </xdr:from>
    <xdr:to>
      <xdr:col>20</xdr:col>
      <xdr:colOff>38100</xdr:colOff>
      <xdr:row>37</xdr:row>
      <xdr:rowOff>133713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118490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84364</xdr:rowOff>
    </xdr:from>
    <xdr:to>
      <xdr:col>6</xdr:col>
      <xdr:colOff>171450</xdr:colOff>
      <xdr:row>38</xdr:row>
      <xdr:rowOff>14514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170742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9.8</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、類似団体平均より</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ポイント下回っている。これまで、集中改革プランに沿った改革を</a:t>
          </a:r>
          <a:r>
            <a:rPr kumimoji="1" lang="ja-JP" altLang="en-US" sz="1200">
              <a:solidFill>
                <a:schemeClr val="dk1"/>
              </a:solidFill>
              <a:effectLst/>
              <a:latin typeface="+mn-lt"/>
              <a:ea typeface="+mn-ea"/>
              <a:cs typeface="+mn-cs"/>
            </a:rPr>
            <a:t>行ったこと</a:t>
          </a:r>
          <a:r>
            <a:rPr kumimoji="1" lang="ja-JP" altLang="ja-JP" sz="1200">
              <a:solidFill>
                <a:schemeClr val="dk1"/>
              </a:solidFill>
              <a:effectLst/>
              <a:latin typeface="+mn-lt"/>
              <a:ea typeface="+mn-ea"/>
              <a:cs typeface="+mn-cs"/>
            </a:rPr>
            <a:t>、また、平成２７年度に老人福祉施設を民営化したことにより、需用費</a:t>
          </a:r>
          <a:r>
            <a:rPr kumimoji="1" lang="ja-JP" altLang="en-US" sz="1200">
              <a:solidFill>
                <a:schemeClr val="dk1"/>
              </a:solidFill>
              <a:effectLst/>
              <a:latin typeface="+mn-lt"/>
              <a:ea typeface="+mn-ea"/>
              <a:cs typeface="+mn-cs"/>
            </a:rPr>
            <a:t>等の増加を抑制している。</a:t>
          </a:r>
          <a:r>
            <a:rPr kumimoji="1" lang="ja-JP" altLang="ja-JP" sz="1200">
              <a:solidFill>
                <a:schemeClr val="dk1"/>
              </a:solidFill>
              <a:effectLst/>
              <a:latin typeface="+mn-lt"/>
              <a:ea typeface="+mn-ea"/>
              <a:cs typeface="+mn-cs"/>
            </a:rPr>
            <a:t>今後は委託の必要性などを精査し事務事業の見直しを図る必要がある。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26416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46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26416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17272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要因として、障害福祉サービス費は増加したものの、老人福祉施設に対する措置費が減少したことが挙げられる。高齢化が進む中、今後も扶助費は同程度で推移すると見込まれる。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853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26988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147638</xdr:rowOff>
    </xdr:from>
    <xdr:to>
      <xdr:col>6</xdr:col>
      <xdr:colOff>171450</xdr:colOff>
      <xdr:row>57</xdr:row>
      <xdr:rowOff>77788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62565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11.0</a:t>
          </a:r>
          <a:r>
            <a:rPr kumimoji="1" lang="ja-JP" altLang="ja-JP" sz="1200">
              <a:solidFill>
                <a:schemeClr val="dk1"/>
              </a:solidFill>
              <a:effectLst/>
              <a:latin typeface="+mn-lt"/>
              <a:ea typeface="+mn-ea"/>
              <a:cs typeface="+mn-cs"/>
            </a:rPr>
            <a:t>％となった。類似団体平均を下回っている。主な構成は維持補修費及び繰出金等である。</a:t>
          </a:r>
          <a:endParaRPr lang="ja-JP" altLang="ja-JP" sz="1600">
            <a:effectLst/>
          </a:endParaRPr>
        </a:p>
        <a:p>
          <a:r>
            <a:rPr kumimoji="1" lang="ja-JP" altLang="ja-JP" sz="1200">
              <a:solidFill>
                <a:schemeClr val="dk1"/>
              </a:solidFill>
              <a:effectLst/>
              <a:latin typeface="+mn-lt"/>
              <a:ea typeface="+mn-ea"/>
              <a:cs typeface="+mn-cs"/>
            </a:rPr>
            <a:t>　近年は、ほぼ横ばいで推移しているものの、各種事業の適正な運営を図り、支出を抑制する必要がある。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19.5</a:t>
          </a:r>
          <a:r>
            <a:rPr kumimoji="1" lang="ja-JP" altLang="ja-JP" sz="1200">
              <a:solidFill>
                <a:schemeClr val="dk1"/>
              </a:solidFill>
              <a:effectLst/>
              <a:latin typeface="+mn-lt"/>
              <a:ea typeface="+mn-ea"/>
              <a:cs typeface="+mn-cs"/>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192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59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％となった。元利償還金は、これまで地方債の新規発行を抑制してきたことにより、平成２１年度をピークに減少傾向に転じ、類似団体平均を下回って推移している。</a:t>
          </a:r>
          <a:endParaRPr lang="ja-JP" altLang="ja-JP" sz="1600">
            <a:effectLst/>
          </a:endParaRPr>
        </a:p>
        <a:p>
          <a:r>
            <a:rPr kumimoji="1" lang="ja-JP" altLang="ja-JP" sz="1200">
              <a:solidFill>
                <a:schemeClr val="dk1"/>
              </a:solidFill>
              <a:effectLst/>
              <a:latin typeface="+mn-lt"/>
              <a:ea typeface="+mn-ea"/>
              <a:cs typeface="+mn-cs"/>
            </a:rPr>
            <a:t>　しかし、近年の学校施設整備事業などの大型事業の実施により、公債費が増加することから、今後はさらに事業実施の精査に努め、引き続き地方債の新規発行を抑制する。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81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72.6</a:t>
          </a:r>
          <a:r>
            <a:rPr kumimoji="1" lang="ja-JP" altLang="ja-JP" sz="1200">
              <a:solidFill>
                <a:schemeClr val="dk1"/>
              </a:solidFill>
              <a:effectLst/>
              <a:latin typeface="+mn-lt"/>
              <a:ea typeface="+mn-ea"/>
              <a:cs typeface="+mn-cs"/>
            </a:rPr>
            <a:t>％となった。類似団体平均と比較すると、下回っている。これは、主に人件費や扶助費の経常収支比率が減少したことが要因である。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705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43180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134638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81297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30660</xdr:rowOff>
    </xdr:from>
    <xdr:to>
      <xdr:col>29</xdr:col>
      <xdr:colOff>127000</xdr:colOff>
      <xdr:row>15</xdr:row>
      <xdr:rowOff>41313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50035"/>
          <a:ext cx="6477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30660</xdr:rowOff>
    </xdr:from>
    <xdr:to>
      <xdr:col>26</xdr:col>
      <xdr:colOff>50800</xdr:colOff>
      <xdr:row>15</xdr:row>
      <xdr:rowOff>63068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0035"/>
          <a:ext cx="698500" cy="3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63068</xdr:rowOff>
    </xdr:from>
    <xdr:to>
      <xdr:col>22</xdr:col>
      <xdr:colOff>114300</xdr:colOff>
      <xdr:row>15</xdr:row>
      <xdr:rowOff>74110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2443"/>
          <a:ext cx="698500" cy="1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74110</xdr:rowOff>
    </xdr:from>
    <xdr:to>
      <xdr:col>18</xdr:col>
      <xdr:colOff>177800</xdr:colOff>
      <xdr:row>15</xdr:row>
      <xdr:rowOff>74445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3485"/>
          <a:ext cx="698500" cy="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161963</xdr:rowOff>
    </xdr:from>
    <xdr:to>
      <xdr:col>29</xdr:col>
      <xdr:colOff>177800</xdr:colOff>
      <xdr:row>15</xdr:row>
      <xdr:rowOff>92113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151310</xdr:rowOff>
    </xdr:from>
    <xdr:to>
      <xdr:col>26</xdr:col>
      <xdr:colOff>101600</xdr:colOff>
      <xdr:row>15</xdr:row>
      <xdr:rowOff>81460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91637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12268</xdr:rowOff>
    </xdr:from>
    <xdr:to>
      <xdr:col>22</xdr:col>
      <xdr:colOff>165100</xdr:colOff>
      <xdr:row>15</xdr:row>
      <xdr:rowOff>113868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124045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23310</xdr:rowOff>
    </xdr:from>
    <xdr:to>
      <xdr:col>19</xdr:col>
      <xdr:colOff>38100</xdr:colOff>
      <xdr:row>15</xdr:row>
      <xdr:rowOff>124910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135087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23645</xdr:rowOff>
    </xdr:from>
    <xdr:to>
      <xdr:col>15</xdr:col>
      <xdr:colOff>101600</xdr:colOff>
      <xdr:row>15</xdr:row>
      <xdr:rowOff>125245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135422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132617</xdr:rowOff>
    </xdr:from>
    <xdr:to>
      <xdr:col>29</xdr:col>
      <xdr:colOff>127000</xdr:colOff>
      <xdr:row>36</xdr:row>
      <xdr:rowOff>142480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5867"/>
          <a:ext cx="6477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117394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70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342341</xdr:rowOff>
    </xdr:from>
    <xdr:to>
      <xdr:col>26</xdr:col>
      <xdr:colOff>50800</xdr:colOff>
      <xdr:row>36</xdr:row>
      <xdr:rowOff>142480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52691"/>
          <a:ext cx="698500" cy="14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339190</xdr:rowOff>
    </xdr:from>
    <xdr:to>
      <xdr:col>22</xdr:col>
      <xdr:colOff>114300</xdr:colOff>
      <xdr:row>35</xdr:row>
      <xdr:rowOff>342341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49540"/>
          <a:ext cx="698500" cy="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326519</xdr:rowOff>
    </xdr:from>
    <xdr:to>
      <xdr:col>18</xdr:col>
      <xdr:colOff>177800</xdr:colOff>
      <xdr:row>35</xdr:row>
      <xdr:rowOff>339190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686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81817</xdr:rowOff>
    </xdr:from>
    <xdr:to>
      <xdr:col>29</xdr:col>
      <xdr:colOff>177800</xdr:colOff>
      <xdr:row>37</xdr:row>
      <xdr:rowOff>11967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269794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8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91680</xdr:rowOff>
    </xdr:from>
    <xdr:to>
      <xdr:col>26</xdr:col>
      <xdr:colOff>101600</xdr:colOff>
      <xdr:row>37</xdr:row>
      <xdr:rowOff>21830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4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203457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81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291541</xdr:rowOff>
    </xdr:from>
    <xdr:to>
      <xdr:col>22</xdr:col>
      <xdr:colOff>165100</xdr:colOff>
      <xdr:row>36</xdr:row>
      <xdr:rowOff>50241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60418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288390</xdr:rowOff>
    </xdr:from>
    <xdr:to>
      <xdr:col>19</xdr:col>
      <xdr:colOff>38100</xdr:colOff>
      <xdr:row>36</xdr:row>
      <xdr:rowOff>47090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57267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275719</xdr:rowOff>
    </xdr:from>
    <xdr:to>
      <xdr:col>15</xdr:col>
      <xdr:colOff>101600</xdr:colOff>
      <xdr:row>36</xdr:row>
      <xdr:rowOff>34419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44596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120917</xdr:rowOff>
    </xdr:from>
    <xdr:to>
      <xdr:col>24</xdr:col>
      <xdr:colOff>63500</xdr:colOff>
      <xdr:row>35</xdr:row>
      <xdr:rowOff>18893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0217"/>
          <a:ext cx="8382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6830</xdr:rowOff>
    </xdr:from>
    <xdr:to>
      <xdr:col>19</xdr:col>
      <xdr:colOff>177800</xdr:colOff>
      <xdr:row>35</xdr:row>
      <xdr:rowOff>18893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075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6830</xdr:rowOff>
    </xdr:from>
    <xdr:to>
      <xdr:col>15</xdr:col>
      <xdr:colOff>50800</xdr:colOff>
      <xdr:row>35</xdr:row>
      <xdr:rowOff>54470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7580"/>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45441</xdr:rowOff>
    </xdr:from>
    <xdr:to>
      <xdr:col>10</xdr:col>
      <xdr:colOff>114300</xdr:colOff>
      <xdr:row>35</xdr:row>
      <xdr:rowOff>54470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619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70117</xdr:rowOff>
    </xdr:from>
    <xdr:to>
      <xdr:col>24</xdr:col>
      <xdr:colOff>114300</xdr:colOff>
      <xdr:row>35</xdr:row>
      <xdr:rowOff>267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92994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139543</xdr:rowOff>
    </xdr:from>
    <xdr:to>
      <xdr:col>20</xdr:col>
      <xdr:colOff>38100</xdr:colOff>
      <xdr:row>35</xdr:row>
      <xdr:rowOff>69693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86220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127480</xdr:rowOff>
    </xdr:from>
    <xdr:to>
      <xdr:col>15</xdr:col>
      <xdr:colOff>101600</xdr:colOff>
      <xdr:row>35</xdr:row>
      <xdr:rowOff>57630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74157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3670</xdr:rowOff>
    </xdr:from>
    <xdr:to>
      <xdr:col>10</xdr:col>
      <xdr:colOff>165100</xdr:colOff>
      <xdr:row>35</xdr:row>
      <xdr:rowOff>105270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121797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166091</xdr:rowOff>
    </xdr:from>
    <xdr:to>
      <xdr:col>6</xdr:col>
      <xdr:colOff>38100</xdr:colOff>
      <xdr:row>35</xdr:row>
      <xdr:rowOff>96241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112768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30952</xdr:rowOff>
    </xdr:from>
    <xdr:to>
      <xdr:col>24</xdr:col>
      <xdr:colOff>63500</xdr:colOff>
      <xdr:row>57</xdr:row>
      <xdr:rowOff>48645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03602"/>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11306</xdr:rowOff>
    </xdr:from>
    <xdr:to>
      <xdr:col>19</xdr:col>
      <xdr:colOff>177800</xdr:colOff>
      <xdr:row>57</xdr:row>
      <xdr:rowOff>30952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83956"/>
          <a:ext cx="8890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11306</xdr:rowOff>
    </xdr:from>
    <xdr:to>
      <xdr:col>15</xdr:col>
      <xdr:colOff>50800</xdr:colOff>
      <xdr:row>57</xdr:row>
      <xdr:rowOff>121409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83956"/>
          <a:ext cx="889000" cy="1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121409</xdr:rowOff>
    </xdr:from>
    <xdr:to>
      <xdr:col>10</xdr:col>
      <xdr:colOff>114300</xdr:colOff>
      <xdr:row>57</xdr:row>
      <xdr:rowOff>134334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94059"/>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169295</xdr:rowOff>
    </xdr:from>
    <xdr:to>
      <xdr:col>24</xdr:col>
      <xdr:colOff>114300</xdr:colOff>
      <xdr:row>57</xdr:row>
      <xdr:rowOff>99445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147722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151602</xdr:rowOff>
    </xdr:from>
    <xdr:to>
      <xdr:col>20</xdr:col>
      <xdr:colOff>38100</xdr:colOff>
      <xdr:row>57</xdr:row>
      <xdr:rowOff>81752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72879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131956</xdr:rowOff>
    </xdr:from>
    <xdr:to>
      <xdr:col>15</xdr:col>
      <xdr:colOff>101600</xdr:colOff>
      <xdr:row>57</xdr:row>
      <xdr:rowOff>62106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78633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0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70609</xdr:rowOff>
    </xdr:from>
    <xdr:to>
      <xdr:col>10</xdr:col>
      <xdr:colOff>165100</xdr:colOff>
      <xdr:row>58</xdr:row>
      <xdr:rowOff>759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163336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83534</xdr:rowOff>
    </xdr:from>
    <xdr:to>
      <xdr:col>6</xdr:col>
      <xdr:colOff>38100</xdr:colOff>
      <xdr:row>58</xdr:row>
      <xdr:rowOff>13684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4811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68080</xdr:rowOff>
    </xdr:from>
    <xdr:to>
      <xdr:col>24</xdr:col>
      <xdr:colOff>63500</xdr:colOff>
      <xdr:row>78</xdr:row>
      <xdr:rowOff>68126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118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68126</xdr:rowOff>
    </xdr:from>
    <xdr:to>
      <xdr:col>19</xdr:col>
      <xdr:colOff>177800</xdr:colOff>
      <xdr:row>78</xdr:row>
      <xdr:rowOff>68720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122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57266</xdr:rowOff>
    </xdr:from>
    <xdr:to>
      <xdr:col>15</xdr:col>
      <xdr:colOff>50800</xdr:colOff>
      <xdr:row>78</xdr:row>
      <xdr:rowOff>68720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0366"/>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57266</xdr:rowOff>
    </xdr:from>
    <xdr:to>
      <xdr:col>10</xdr:col>
      <xdr:colOff>114300</xdr:colOff>
      <xdr:row>78</xdr:row>
      <xdr:rowOff>64833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036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17280</xdr:rowOff>
    </xdr:from>
    <xdr:to>
      <xdr:col>24</xdr:col>
      <xdr:colOff>114300</xdr:colOff>
      <xdr:row>78</xdr:row>
      <xdr:rowOff>118880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103657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17326</xdr:rowOff>
    </xdr:from>
    <xdr:to>
      <xdr:col>20</xdr:col>
      <xdr:colOff>38100</xdr:colOff>
      <xdr:row>78</xdr:row>
      <xdr:rowOff>118926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110053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17920</xdr:rowOff>
    </xdr:from>
    <xdr:to>
      <xdr:col>15</xdr:col>
      <xdr:colOff>101600</xdr:colOff>
      <xdr:row>78</xdr:row>
      <xdr:rowOff>119520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110647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6466</xdr:rowOff>
    </xdr:from>
    <xdr:to>
      <xdr:col>10</xdr:col>
      <xdr:colOff>165100</xdr:colOff>
      <xdr:row>78</xdr:row>
      <xdr:rowOff>108066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99193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14033</xdr:rowOff>
    </xdr:from>
    <xdr:to>
      <xdr:col>6</xdr:col>
      <xdr:colOff>38100</xdr:colOff>
      <xdr:row>78</xdr:row>
      <xdr:rowOff>115633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106760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54102</xdr:rowOff>
    </xdr:from>
    <xdr:to>
      <xdr:col>24</xdr:col>
      <xdr:colOff>63500</xdr:colOff>
      <xdr:row>96</xdr:row>
      <xdr:rowOff>95289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13302"/>
          <a:ext cx="8382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95289</xdr:rowOff>
    </xdr:from>
    <xdr:to>
      <xdr:col>19</xdr:col>
      <xdr:colOff>177800</xdr:colOff>
      <xdr:row>96</xdr:row>
      <xdr:rowOff>98831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54489"/>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73800</xdr:rowOff>
    </xdr:from>
    <xdr:to>
      <xdr:col>15</xdr:col>
      <xdr:colOff>50800</xdr:colOff>
      <xdr:row>96</xdr:row>
      <xdr:rowOff>98831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3300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42507</xdr:rowOff>
    </xdr:from>
    <xdr:to>
      <xdr:col>10</xdr:col>
      <xdr:colOff>114300</xdr:colOff>
      <xdr:row>96</xdr:row>
      <xdr:rowOff>73800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1707"/>
          <a:ext cx="889000" cy="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3302</xdr:rowOff>
    </xdr:from>
    <xdr:to>
      <xdr:col>24</xdr:col>
      <xdr:colOff>114300</xdr:colOff>
      <xdr:row>96</xdr:row>
      <xdr:rowOff>104902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153179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44489</xdr:rowOff>
    </xdr:from>
    <xdr:to>
      <xdr:col>20</xdr:col>
      <xdr:colOff>38100</xdr:colOff>
      <xdr:row>96</xdr:row>
      <xdr:rowOff>146089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48031</xdr:rowOff>
    </xdr:from>
    <xdr:to>
      <xdr:col>15</xdr:col>
      <xdr:colOff>101600</xdr:colOff>
      <xdr:row>96</xdr:row>
      <xdr:rowOff>149631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23000</xdr:rowOff>
    </xdr:from>
    <xdr:to>
      <xdr:col>10</xdr:col>
      <xdr:colOff>165100</xdr:colOff>
      <xdr:row>96</xdr:row>
      <xdr:rowOff>124600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141127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163157</xdr:rowOff>
    </xdr:from>
    <xdr:to>
      <xdr:col>6</xdr:col>
      <xdr:colOff>38100</xdr:colOff>
      <xdr:row>96</xdr:row>
      <xdr:rowOff>93307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109834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111473</xdr:rowOff>
    </xdr:from>
    <xdr:to>
      <xdr:col>55</xdr:col>
      <xdr:colOff>0</xdr:colOff>
      <xdr:row>37</xdr:row>
      <xdr:rowOff>100692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0773"/>
          <a:ext cx="838200" cy="5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100692</xdr:rowOff>
    </xdr:from>
    <xdr:to>
      <xdr:col>50</xdr:col>
      <xdr:colOff>114300</xdr:colOff>
      <xdr:row>37</xdr:row>
      <xdr:rowOff>162789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44342"/>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117800</xdr:rowOff>
    </xdr:from>
    <xdr:to>
      <xdr:col>45</xdr:col>
      <xdr:colOff>177800</xdr:colOff>
      <xdr:row>37</xdr:row>
      <xdr:rowOff>162789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6145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38901</xdr:rowOff>
    </xdr:from>
    <xdr:to>
      <xdr:col>41</xdr:col>
      <xdr:colOff>50800</xdr:colOff>
      <xdr:row>37</xdr:row>
      <xdr:rowOff>117800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82551"/>
          <a:ext cx="889000" cy="7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60673</xdr:rowOff>
    </xdr:from>
    <xdr:to>
      <xdr:col>55</xdr:col>
      <xdr:colOff>50800</xdr:colOff>
      <xdr:row>34</xdr:row>
      <xdr:rowOff>162273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83550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49892</xdr:rowOff>
    </xdr:from>
    <xdr:to>
      <xdr:col>50</xdr:col>
      <xdr:colOff>165100</xdr:colOff>
      <xdr:row>37</xdr:row>
      <xdr:rowOff>151492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168019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6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111989</xdr:rowOff>
    </xdr:from>
    <xdr:to>
      <xdr:col>46</xdr:col>
      <xdr:colOff>38100</xdr:colOff>
      <xdr:row>38</xdr:row>
      <xdr:rowOff>42139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58666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3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67000</xdr:rowOff>
    </xdr:from>
    <xdr:to>
      <xdr:col>41</xdr:col>
      <xdr:colOff>101600</xdr:colOff>
      <xdr:row>37</xdr:row>
      <xdr:rowOff>168601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13677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159551</xdr:rowOff>
    </xdr:from>
    <xdr:to>
      <xdr:col>36</xdr:col>
      <xdr:colOff>165100</xdr:colOff>
      <xdr:row>37</xdr:row>
      <xdr:rowOff>89701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106228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0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140502</xdr:rowOff>
    </xdr:from>
    <xdr:to>
      <xdr:col>55</xdr:col>
      <xdr:colOff>0</xdr:colOff>
      <xdr:row>58</xdr:row>
      <xdr:rowOff>120888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13152"/>
          <a:ext cx="838200" cy="1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140502</xdr:rowOff>
    </xdr:from>
    <xdr:to>
      <xdr:col>50</xdr:col>
      <xdr:colOff>114300</xdr:colOff>
      <xdr:row>58</xdr:row>
      <xdr:rowOff>122358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13152"/>
          <a:ext cx="889000" cy="1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122358</xdr:rowOff>
    </xdr:from>
    <xdr:to>
      <xdr:col>45</xdr:col>
      <xdr:colOff>177800</xdr:colOff>
      <xdr:row>58</xdr:row>
      <xdr:rowOff>163004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66458"/>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140299</xdr:rowOff>
    </xdr:from>
    <xdr:to>
      <xdr:col>41</xdr:col>
      <xdr:colOff>50800</xdr:colOff>
      <xdr:row>58</xdr:row>
      <xdr:rowOff>163004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84399"/>
          <a:ext cx="8890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70088</xdr:rowOff>
    </xdr:from>
    <xdr:to>
      <xdr:col>55</xdr:col>
      <xdr:colOff>50800</xdr:colOff>
      <xdr:row>59</xdr:row>
      <xdr:rowOff>238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164660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89702</xdr:rowOff>
    </xdr:from>
    <xdr:to>
      <xdr:col>50</xdr:col>
      <xdr:colOff>165100</xdr:colOff>
      <xdr:row>58</xdr:row>
      <xdr:rowOff>19852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36379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6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71558</xdr:rowOff>
    </xdr:from>
    <xdr:to>
      <xdr:col>46</xdr:col>
      <xdr:colOff>38100</xdr:colOff>
      <xdr:row>59</xdr:row>
      <xdr:rowOff>1708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164285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112204</xdr:rowOff>
    </xdr:from>
    <xdr:to>
      <xdr:col>41</xdr:col>
      <xdr:colOff>101600</xdr:colOff>
      <xdr:row>59</xdr:row>
      <xdr:rowOff>42354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33481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89499</xdr:rowOff>
    </xdr:from>
    <xdr:to>
      <xdr:col>36</xdr:col>
      <xdr:colOff>165100</xdr:colOff>
      <xdr:row>59</xdr:row>
      <xdr:rowOff>19649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116111</xdr:rowOff>
    </xdr:from>
    <xdr:to>
      <xdr:col>55</xdr:col>
      <xdr:colOff>0</xdr:colOff>
      <xdr:row>79</xdr:row>
      <xdr:rowOff>48124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89211"/>
          <a:ext cx="838200" cy="10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116111</xdr:rowOff>
    </xdr:from>
    <xdr:to>
      <xdr:col>50</xdr:col>
      <xdr:colOff>114300</xdr:colOff>
      <xdr:row>79</xdr:row>
      <xdr:rowOff>46410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9211"/>
          <a:ext cx="889000" cy="10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46410</xdr:rowOff>
    </xdr:from>
    <xdr:to>
      <xdr:col>45</xdr:col>
      <xdr:colOff>177800</xdr:colOff>
      <xdr:row>79</xdr:row>
      <xdr:rowOff>66791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90960"/>
          <a:ext cx="889000" cy="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66791</xdr:rowOff>
    </xdr:from>
    <xdr:to>
      <xdr:col>41</xdr:col>
      <xdr:colOff>50800</xdr:colOff>
      <xdr:row>79</xdr:row>
      <xdr:rowOff>67039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1134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168774</xdr:rowOff>
    </xdr:from>
    <xdr:to>
      <xdr:col>55</xdr:col>
      <xdr:colOff>50800</xdr:colOff>
      <xdr:row>79</xdr:row>
      <xdr:rowOff>98924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65311</xdr:rowOff>
    </xdr:from>
    <xdr:to>
      <xdr:col>50</xdr:col>
      <xdr:colOff>165100</xdr:colOff>
      <xdr:row>78</xdr:row>
      <xdr:rowOff>166911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167060</xdr:rowOff>
    </xdr:from>
    <xdr:to>
      <xdr:col>46</xdr:col>
      <xdr:colOff>38100</xdr:colOff>
      <xdr:row>79</xdr:row>
      <xdr:rowOff>97210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88337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15991</xdr:rowOff>
    </xdr:from>
    <xdr:to>
      <xdr:col>41</xdr:col>
      <xdr:colOff>101600</xdr:colOff>
      <xdr:row>79</xdr:row>
      <xdr:rowOff>117591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108718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16239</xdr:rowOff>
    </xdr:from>
    <xdr:to>
      <xdr:col>36</xdr:col>
      <xdr:colOff>165100</xdr:colOff>
      <xdr:row>79</xdr:row>
      <xdr:rowOff>117839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108966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xdr:rowOff>
    </xdr:from>
    <xdr:to>
      <xdr:col>55</xdr:col>
      <xdr:colOff>0</xdr:colOff>
      <xdr:row>96</xdr:row>
      <xdr:rowOff>79493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59254"/>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xdr:rowOff>
    </xdr:from>
    <xdr:to>
      <xdr:col>50</xdr:col>
      <xdr:colOff>114300</xdr:colOff>
      <xdr:row>97</xdr:row>
      <xdr:rowOff>7404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59254"/>
          <a:ext cx="889000" cy="17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7404</xdr:rowOff>
    </xdr:from>
    <xdr:to>
      <xdr:col>45</xdr:col>
      <xdr:colOff>177800</xdr:colOff>
      <xdr:row>97</xdr:row>
      <xdr:rowOff>75189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38054"/>
          <a:ext cx="8890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164154</xdr:rowOff>
    </xdr:from>
    <xdr:to>
      <xdr:col>41</xdr:col>
      <xdr:colOff>50800</xdr:colOff>
      <xdr:row>97</xdr:row>
      <xdr:rowOff>75189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23354"/>
          <a:ext cx="8890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28693</xdr:rowOff>
    </xdr:from>
    <xdr:to>
      <xdr:col>55</xdr:col>
      <xdr:colOff>50800</xdr:colOff>
      <xdr:row>96</xdr:row>
      <xdr:rowOff>130293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120704</xdr:rowOff>
    </xdr:from>
    <xdr:to>
      <xdr:col>50</xdr:col>
      <xdr:colOff>165100</xdr:colOff>
      <xdr:row>96</xdr:row>
      <xdr:rowOff>50854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41981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128054</xdr:rowOff>
    </xdr:from>
    <xdr:to>
      <xdr:col>46</xdr:col>
      <xdr:colOff>38100</xdr:colOff>
      <xdr:row>97</xdr:row>
      <xdr:rowOff>58204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24389</xdr:rowOff>
    </xdr:from>
    <xdr:to>
      <xdr:col>41</xdr:col>
      <xdr:colOff>101600</xdr:colOff>
      <xdr:row>97</xdr:row>
      <xdr:rowOff>125989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113354</xdr:rowOff>
    </xdr:from>
    <xdr:to>
      <xdr:col>36</xdr:col>
      <xdr:colOff>165100</xdr:colOff>
      <xdr:row>97</xdr:row>
      <xdr:rowOff>43504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73143</xdr:rowOff>
    </xdr:from>
    <xdr:to>
      <xdr:col>85</xdr:col>
      <xdr:colOff>127000</xdr:colOff>
      <xdr:row>37</xdr:row>
      <xdr:rowOff>71486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245343"/>
          <a:ext cx="8382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60124</xdr:rowOff>
    </xdr:from>
    <xdr:to>
      <xdr:col>81</xdr:col>
      <xdr:colOff>50800</xdr:colOff>
      <xdr:row>37</xdr:row>
      <xdr:rowOff>71486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060874"/>
          <a:ext cx="889000" cy="3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138734</xdr:rowOff>
    </xdr:from>
    <xdr:to>
      <xdr:col>76</xdr:col>
      <xdr:colOff>114300</xdr:colOff>
      <xdr:row>35</xdr:row>
      <xdr:rowOff>60124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5968034"/>
          <a:ext cx="889000" cy="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138734</xdr:rowOff>
    </xdr:from>
    <xdr:to>
      <xdr:col>71</xdr:col>
      <xdr:colOff>177800</xdr:colOff>
      <xdr:row>35</xdr:row>
      <xdr:rowOff>163754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5968034"/>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22343</xdr:rowOff>
    </xdr:from>
    <xdr:to>
      <xdr:col>85</xdr:col>
      <xdr:colOff>177800</xdr:colOff>
      <xdr:row>36</xdr:row>
      <xdr:rowOff>123943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1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45220</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0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20686</xdr:rowOff>
    </xdr:from>
    <xdr:to>
      <xdr:col>81</xdr:col>
      <xdr:colOff>101600</xdr:colOff>
      <xdr:row>37</xdr:row>
      <xdr:rowOff>122286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138813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9324</xdr:rowOff>
    </xdr:from>
    <xdr:to>
      <xdr:col>76</xdr:col>
      <xdr:colOff>165100</xdr:colOff>
      <xdr:row>35</xdr:row>
      <xdr:rowOff>110924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0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127451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57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87934</xdr:rowOff>
    </xdr:from>
    <xdr:to>
      <xdr:col>72</xdr:col>
      <xdr:colOff>38100</xdr:colOff>
      <xdr:row>35</xdr:row>
      <xdr:rowOff>18084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59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34611</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56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112954</xdr:rowOff>
    </xdr:from>
    <xdr:to>
      <xdr:col>67</xdr:col>
      <xdr:colOff>101600</xdr:colOff>
      <xdr:row>36</xdr:row>
      <xdr:rowOff>43104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1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59631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8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130057</xdr:rowOff>
    </xdr:from>
    <xdr:to>
      <xdr:col>85</xdr:col>
      <xdr:colOff>127000</xdr:colOff>
      <xdr:row>76</xdr:row>
      <xdr:rowOff>139869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60257"/>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139869</xdr:rowOff>
    </xdr:from>
    <xdr:to>
      <xdr:col>81</xdr:col>
      <xdr:colOff>50800</xdr:colOff>
      <xdr:row>77</xdr:row>
      <xdr:rowOff>8333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70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8333</xdr:rowOff>
    </xdr:from>
    <xdr:to>
      <xdr:col>76</xdr:col>
      <xdr:colOff>114300</xdr:colOff>
      <xdr:row>77</xdr:row>
      <xdr:rowOff>23237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09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7336</xdr:rowOff>
    </xdr:from>
    <xdr:to>
      <xdr:col>71</xdr:col>
      <xdr:colOff>177800</xdr:colOff>
      <xdr:row>77</xdr:row>
      <xdr:rowOff>23237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08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79257</xdr:rowOff>
    </xdr:from>
    <xdr:to>
      <xdr:col>85</xdr:col>
      <xdr:colOff>177800</xdr:colOff>
      <xdr:row>77</xdr:row>
      <xdr:rowOff>9407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102135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89069</xdr:rowOff>
    </xdr:from>
    <xdr:to>
      <xdr:col>81</xdr:col>
      <xdr:colOff>101600</xdr:colOff>
      <xdr:row>77</xdr:row>
      <xdr:rowOff>19219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35746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128983</xdr:rowOff>
    </xdr:from>
    <xdr:to>
      <xdr:col>76</xdr:col>
      <xdr:colOff>165100</xdr:colOff>
      <xdr:row>77</xdr:row>
      <xdr:rowOff>59133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50260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143887</xdr:rowOff>
    </xdr:from>
    <xdr:to>
      <xdr:col>72</xdr:col>
      <xdr:colOff>38100</xdr:colOff>
      <xdr:row>77</xdr:row>
      <xdr:rowOff>74037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65164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127986</xdr:rowOff>
    </xdr:from>
    <xdr:to>
      <xdr:col>67</xdr:col>
      <xdr:colOff>101600</xdr:colOff>
      <xdr:row>77</xdr:row>
      <xdr:rowOff>58136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49263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70571</xdr:rowOff>
    </xdr:from>
    <xdr:to>
      <xdr:col>85</xdr:col>
      <xdr:colOff>127000</xdr:colOff>
      <xdr:row>99</xdr:row>
      <xdr:rowOff>19715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72671"/>
          <a:ext cx="838200" cy="1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19715</xdr:rowOff>
    </xdr:from>
    <xdr:to>
      <xdr:col>81</xdr:col>
      <xdr:colOff>50800</xdr:colOff>
      <xdr:row>99</xdr:row>
      <xdr:rowOff>46287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93265"/>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140591</xdr:rowOff>
    </xdr:from>
    <xdr:to>
      <xdr:col>76</xdr:col>
      <xdr:colOff>114300</xdr:colOff>
      <xdr:row>99</xdr:row>
      <xdr:rowOff>46287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42691"/>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140591</xdr:rowOff>
    </xdr:from>
    <xdr:to>
      <xdr:col>71</xdr:col>
      <xdr:colOff>177800</xdr:colOff>
      <xdr:row>99</xdr:row>
      <xdr:rowOff>18921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42691"/>
          <a:ext cx="889000" cy="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19771</xdr:rowOff>
    </xdr:from>
    <xdr:to>
      <xdr:col>85</xdr:col>
      <xdr:colOff>177800</xdr:colOff>
      <xdr:row>98</xdr:row>
      <xdr:rowOff>121371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42648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140365</xdr:rowOff>
    </xdr:from>
    <xdr:to>
      <xdr:col>81</xdr:col>
      <xdr:colOff>101600</xdr:colOff>
      <xdr:row>99</xdr:row>
      <xdr:rowOff>70515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61642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166937</xdr:rowOff>
    </xdr:from>
    <xdr:to>
      <xdr:col>76</xdr:col>
      <xdr:colOff>165100</xdr:colOff>
      <xdr:row>99</xdr:row>
      <xdr:rowOff>97087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88214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89791</xdr:rowOff>
    </xdr:from>
    <xdr:to>
      <xdr:col>72</xdr:col>
      <xdr:colOff>38100</xdr:colOff>
      <xdr:row>99</xdr:row>
      <xdr:rowOff>19941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139571</xdr:rowOff>
    </xdr:from>
    <xdr:to>
      <xdr:col>67</xdr:col>
      <xdr:colOff>101600</xdr:colOff>
      <xdr:row>99</xdr:row>
      <xdr:rowOff>69721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60848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20142</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3524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140792</xdr:rowOff>
    </xdr:from>
    <xdr:to>
      <xdr:col>98</xdr:col>
      <xdr:colOff>38100</xdr:colOff>
      <xdr:row>38</xdr:row>
      <xdr:rowOff>70942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87469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9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44069</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85996</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72752</xdr:rowOff>
    </xdr:from>
    <xdr:to>
      <xdr:col>116</xdr:col>
      <xdr:colOff>63500</xdr:colOff>
      <xdr:row>76</xdr:row>
      <xdr:rowOff>123633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02952"/>
          <a:ext cx="8382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89114</xdr:rowOff>
    </xdr:from>
    <xdr:to>
      <xdr:col>111</xdr:col>
      <xdr:colOff>177800</xdr:colOff>
      <xdr:row>76</xdr:row>
      <xdr:rowOff>123633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1931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89114</xdr:rowOff>
    </xdr:from>
    <xdr:to>
      <xdr:col>107</xdr:col>
      <xdr:colOff>50800</xdr:colOff>
      <xdr:row>76</xdr:row>
      <xdr:rowOff>101507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19314"/>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101507</xdr:rowOff>
    </xdr:from>
    <xdr:to>
      <xdr:col>102</xdr:col>
      <xdr:colOff>114300</xdr:colOff>
      <xdr:row>76</xdr:row>
      <xdr:rowOff>141529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31707"/>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21952</xdr:rowOff>
    </xdr:from>
    <xdr:to>
      <xdr:col>116</xdr:col>
      <xdr:colOff>114300</xdr:colOff>
      <xdr:row>76</xdr:row>
      <xdr:rowOff>123552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72833</xdr:rowOff>
    </xdr:from>
    <xdr:to>
      <xdr:col>112</xdr:col>
      <xdr:colOff>38100</xdr:colOff>
      <xdr:row>77</xdr:row>
      <xdr:rowOff>2983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165560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38314</xdr:rowOff>
    </xdr:from>
    <xdr:to>
      <xdr:col>107</xdr:col>
      <xdr:colOff>101600</xdr:colOff>
      <xdr:row>76</xdr:row>
      <xdr:rowOff>139914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131041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50707</xdr:rowOff>
    </xdr:from>
    <xdr:to>
      <xdr:col>102</xdr:col>
      <xdr:colOff>165100</xdr:colOff>
      <xdr:row>76</xdr:row>
      <xdr:rowOff>152307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143434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90729</xdr:rowOff>
    </xdr:from>
    <xdr:to>
      <xdr:col>98</xdr:col>
      <xdr:colOff>38100</xdr:colOff>
      <xdr:row>77</xdr:row>
      <xdr:rowOff>20879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普通建設事業費は、前年度に比べ</a:t>
          </a:r>
          <a:r>
            <a:rPr kumimoji="1" lang="en-US" altLang="ja-JP" sz="1200">
              <a:solidFill>
                <a:schemeClr val="tx1"/>
              </a:solidFill>
              <a:effectLst/>
              <a:latin typeface="+mn-lt"/>
              <a:ea typeface="+mn-ea"/>
              <a:cs typeface="+mn-cs"/>
            </a:rPr>
            <a:t>92,988</a:t>
          </a:r>
          <a:r>
            <a:rPr kumimoji="1" lang="ja-JP" altLang="ja-JP" sz="1200">
              <a:solidFill>
                <a:schemeClr val="tx1"/>
              </a:solidFill>
              <a:effectLst/>
              <a:latin typeface="+mn-lt"/>
              <a:ea typeface="+mn-ea"/>
              <a:cs typeface="+mn-cs"/>
            </a:rPr>
            <a:t>円増加し住民一人当たりのコストが</a:t>
          </a:r>
          <a:r>
            <a:rPr kumimoji="1" lang="en-US" altLang="ja-JP" sz="1200">
              <a:solidFill>
                <a:schemeClr val="tx1"/>
              </a:solidFill>
              <a:effectLst/>
              <a:latin typeface="+mn-lt"/>
              <a:ea typeface="+mn-ea"/>
              <a:cs typeface="+mn-cs"/>
            </a:rPr>
            <a:t>91,521</a:t>
          </a:r>
          <a:r>
            <a:rPr kumimoji="1" lang="ja-JP" altLang="ja-JP" sz="1200">
              <a:solidFill>
                <a:schemeClr val="tx1"/>
              </a:solidFill>
              <a:effectLst/>
              <a:latin typeface="+mn-lt"/>
              <a:ea typeface="+mn-ea"/>
              <a:cs typeface="+mn-cs"/>
            </a:rPr>
            <a:t>円となり、類似団体平均を</a:t>
          </a:r>
          <a:r>
            <a:rPr kumimoji="1" lang="ja-JP" altLang="en-US" sz="1200">
              <a:solidFill>
                <a:schemeClr val="tx1"/>
              </a:solidFill>
              <a:effectLst/>
              <a:latin typeface="+mn-lt"/>
              <a:ea typeface="+mn-ea"/>
              <a:cs typeface="+mn-cs"/>
            </a:rPr>
            <a:t>下</a:t>
          </a:r>
          <a:r>
            <a:rPr kumimoji="1" lang="ja-JP" altLang="ja-JP" sz="1200">
              <a:solidFill>
                <a:schemeClr val="tx1"/>
              </a:solidFill>
              <a:effectLst/>
              <a:latin typeface="+mn-lt"/>
              <a:ea typeface="+mn-ea"/>
              <a:cs typeface="+mn-cs"/>
            </a:rPr>
            <a:t>回った。要因としては、本庁舎耐震工事や小中学校空調機設置工事などの大型事業</a:t>
          </a:r>
          <a:r>
            <a:rPr kumimoji="1" lang="ja-JP" altLang="en-US" sz="1200">
              <a:solidFill>
                <a:schemeClr val="tx1"/>
              </a:solidFill>
              <a:effectLst/>
              <a:latin typeface="+mn-lt"/>
              <a:ea typeface="+mn-ea"/>
              <a:cs typeface="+mn-cs"/>
            </a:rPr>
            <a:t>が完了した</a:t>
          </a:r>
          <a:r>
            <a:rPr kumimoji="1" lang="ja-JP" altLang="ja-JP" sz="1200">
              <a:solidFill>
                <a:schemeClr val="tx1"/>
              </a:solidFill>
              <a:effectLst/>
              <a:latin typeface="+mn-lt"/>
              <a:ea typeface="+mn-ea"/>
              <a:cs typeface="+mn-cs"/>
            </a:rPr>
            <a:t>ためである。今後は、公共施設等総合管理計画の個別計画に基づき、事業の取捨選択を徹底していく。</a:t>
          </a:r>
          <a:endParaRPr lang="ja-JP" altLang="ja-JP" sz="1600">
            <a:solidFill>
              <a:schemeClr val="tx1"/>
            </a:solidFill>
            <a:effectLst/>
          </a:endParaRPr>
        </a:p>
        <a:p>
          <a:r>
            <a:rPr kumimoji="1" lang="ja-JP" altLang="ja-JP" sz="1200">
              <a:solidFill>
                <a:schemeClr val="tx1"/>
              </a:solidFill>
              <a:effectLst/>
              <a:latin typeface="+mn-lt"/>
              <a:ea typeface="+mn-ea"/>
              <a:cs typeface="+mn-cs"/>
            </a:rPr>
            <a:t>また、災害復旧事業費は、</a:t>
          </a:r>
          <a:r>
            <a:rPr kumimoji="1" lang="ja-JP" altLang="en-US" sz="1200">
              <a:solidFill>
                <a:schemeClr val="tx1"/>
              </a:solidFill>
              <a:effectLst/>
              <a:latin typeface="+mn-lt"/>
              <a:ea typeface="+mn-ea"/>
              <a:cs typeface="+mn-cs"/>
            </a:rPr>
            <a:t>令和２年７月豪雨災害の災害復旧により増加している。</a:t>
          </a:r>
          <a:endParaRPr lang="ja-JP" altLang="ja-JP" sz="16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102743</xdr:rowOff>
    </xdr:from>
    <xdr:to>
      <xdr:col>24</xdr:col>
      <xdr:colOff>63500</xdr:colOff>
      <xdr:row>35</xdr:row>
      <xdr:rowOff>124651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3493"/>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101219</xdr:rowOff>
    </xdr:from>
    <xdr:to>
      <xdr:col>19</xdr:col>
      <xdr:colOff>177800</xdr:colOff>
      <xdr:row>35</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0519"/>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101219</xdr:rowOff>
    </xdr:from>
    <xdr:to>
      <xdr:col>15</xdr:col>
      <xdr:colOff>50800</xdr:colOff>
      <xdr:row>35</xdr:row>
      <xdr:rowOff>15494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051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35</xdr:row>
      <xdr:rowOff>15494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566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73851</xdr:rowOff>
    </xdr:from>
    <xdr:to>
      <xdr:col>24</xdr:col>
      <xdr:colOff>114300</xdr:colOff>
      <xdr:row>36</xdr:row>
      <xdr:rowOff>4001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52278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51943</xdr:rowOff>
    </xdr:from>
    <xdr:to>
      <xdr:col>20</xdr:col>
      <xdr:colOff>38100</xdr:colOff>
      <xdr:row>35</xdr:row>
      <xdr:rowOff>153543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144670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50419</xdr:rowOff>
    </xdr:from>
    <xdr:to>
      <xdr:col>15</xdr:col>
      <xdr:colOff>101600</xdr:colOff>
      <xdr:row>34</xdr:row>
      <xdr:rowOff>152019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168546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136144</xdr:rowOff>
    </xdr:from>
    <xdr:to>
      <xdr:col>10</xdr:col>
      <xdr:colOff>165100</xdr:colOff>
      <xdr:row>35</xdr:row>
      <xdr:rowOff>66294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82821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75565</xdr:rowOff>
    </xdr:from>
    <xdr:to>
      <xdr:col>6</xdr:col>
      <xdr:colOff>38100</xdr:colOff>
      <xdr:row>35</xdr:row>
      <xdr:rowOff>5715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22242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168698</xdr:rowOff>
    </xdr:from>
    <xdr:to>
      <xdr:col>24</xdr:col>
      <xdr:colOff>63500</xdr:colOff>
      <xdr:row>58</xdr:row>
      <xdr:rowOff>37695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9898"/>
          <a:ext cx="838200" cy="2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37695</xdr:rowOff>
    </xdr:from>
    <xdr:to>
      <xdr:col>19</xdr:col>
      <xdr:colOff>177800</xdr:colOff>
      <xdr:row>58</xdr:row>
      <xdr:rowOff>81005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1795"/>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64851</xdr:rowOff>
    </xdr:from>
    <xdr:to>
      <xdr:col>15</xdr:col>
      <xdr:colOff>50800</xdr:colOff>
      <xdr:row>58</xdr:row>
      <xdr:rowOff>81005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895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64851</xdr:rowOff>
    </xdr:from>
    <xdr:to>
      <xdr:col>10</xdr:col>
      <xdr:colOff>114300</xdr:colOff>
      <xdr:row>58</xdr:row>
      <xdr:rowOff>78486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8951"/>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117898</xdr:rowOff>
    </xdr:from>
    <xdr:to>
      <xdr:col>24</xdr:col>
      <xdr:colOff>114300</xdr:colOff>
      <xdr:row>57</xdr:row>
      <xdr:rowOff>48048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96325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158345</xdr:rowOff>
    </xdr:from>
    <xdr:to>
      <xdr:col>20</xdr:col>
      <xdr:colOff>38100</xdr:colOff>
      <xdr:row>58</xdr:row>
      <xdr:rowOff>88495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79622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30205</xdr:rowOff>
    </xdr:from>
    <xdr:to>
      <xdr:col>15</xdr:col>
      <xdr:colOff>101600</xdr:colOff>
      <xdr:row>58</xdr:row>
      <xdr:rowOff>131805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122932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14051</xdr:rowOff>
    </xdr:from>
    <xdr:to>
      <xdr:col>10</xdr:col>
      <xdr:colOff>165100</xdr:colOff>
      <xdr:row>58</xdr:row>
      <xdr:rowOff>115651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106778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5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27686</xdr:rowOff>
    </xdr:from>
    <xdr:to>
      <xdr:col>6</xdr:col>
      <xdr:colOff>38100</xdr:colOff>
      <xdr:row>58</xdr:row>
      <xdr:rowOff>129286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120413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114996</xdr:rowOff>
    </xdr:from>
    <xdr:to>
      <xdr:col>24</xdr:col>
      <xdr:colOff>63500</xdr:colOff>
      <xdr:row>75</xdr:row>
      <xdr:rowOff>29035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02296"/>
          <a:ext cx="8382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29035</xdr:rowOff>
    </xdr:from>
    <xdr:to>
      <xdr:col>19</xdr:col>
      <xdr:colOff>177800</xdr:colOff>
      <xdr:row>75</xdr:row>
      <xdr:rowOff>61488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87785"/>
          <a:ext cx="8890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50150</xdr:rowOff>
    </xdr:from>
    <xdr:to>
      <xdr:col>15</xdr:col>
      <xdr:colOff>50800</xdr:colOff>
      <xdr:row>75</xdr:row>
      <xdr:rowOff>61488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08900"/>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19243</xdr:rowOff>
    </xdr:from>
    <xdr:to>
      <xdr:col>10</xdr:col>
      <xdr:colOff>114300</xdr:colOff>
      <xdr:row>75</xdr:row>
      <xdr:rowOff>50150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77993"/>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64196</xdr:rowOff>
    </xdr:from>
    <xdr:to>
      <xdr:col>24</xdr:col>
      <xdr:colOff>114300</xdr:colOff>
      <xdr:row>74</xdr:row>
      <xdr:rowOff>165796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87073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0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149685</xdr:rowOff>
    </xdr:from>
    <xdr:to>
      <xdr:col>20</xdr:col>
      <xdr:colOff>38100</xdr:colOff>
      <xdr:row>75</xdr:row>
      <xdr:rowOff>79835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96362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10688</xdr:rowOff>
    </xdr:from>
    <xdr:to>
      <xdr:col>15</xdr:col>
      <xdr:colOff>101600</xdr:colOff>
      <xdr:row>75</xdr:row>
      <xdr:rowOff>112288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128815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170800</xdr:rowOff>
    </xdr:from>
    <xdr:to>
      <xdr:col>10</xdr:col>
      <xdr:colOff>165100</xdr:colOff>
      <xdr:row>75</xdr:row>
      <xdr:rowOff>100950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117477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139893</xdr:rowOff>
    </xdr:from>
    <xdr:to>
      <xdr:col>6</xdr:col>
      <xdr:colOff>38100</xdr:colOff>
      <xdr:row>75</xdr:row>
      <xdr:rowOff>70043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86570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68963</xdr:rowOff>
    </xdr:from>
    <xdr:to>
      <xdr:col>24</xdr:col>
      <xdr:colOff>63500</xdr:colOff>
      <xdr:row>98</xdr:row>
      <xdr:rowOff>84131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1063"/>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84131</xdr:rowOff>
    </xdr:from>
    <xdr:to>
      <xdr:col>19</xdr:col>
      <xdr:colOff>177800</xdr:colOff>
      <xdr:row>98</xdr:row>
      <xdr:rowOff>84576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623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71498</xdr:rowOff>
    </xdr:from>
    <xdr:to>
      <xdr:col>15</xdr:col>
      <xdr:colOff>50800</xdr:colOff>
      <xdr:row>98</xdr:row>
      <xdr:rowOff>84576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73598"/>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71498</xdr:rowOff>
    </xdr:from>
    <xdr:to>
      <xdr:col>10</xdr:col>
      <xdr:colOff>114300</xdr:colOff>
      <xdr:row>98</xdr:row>
      <xdr:rowOff>74687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3598"/>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18163</xdr:rowOff>
    </xdr:from>
    <xdr:to>
      <xdr:col>24</xdr:col>
      <xdr:colOff>114300</xdr:colOff>
      <xdr:row>98</xdr:row>
      <xdr:rowOff>119763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148990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33331</xdr:rowOff>
    </xdr:from>
    <xdr:to>
      <xdr:col>20</xdr:col>
      <xdr:colOff>38100</xdr:colOff>
      <xdr:row>98</xdr:row>
      <xdr:rowOff>134931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126058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33776</xdr:rowOff>
    </xdr:from>
    <xdr:to>
      <xdr:col>15</xdr:col>
      <xdr:colOff>101600</xdr:colOff>
      <xdr:row>98</xdr:row>
      <xdr:rowOff>135376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126503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20698</xdr:rowOff>
    </xdr:from>
    <xdr:to>
      <xdr:col>10</xdr:col>
      <xdr:colOff>165100</xdr:colOff>
      <xdr:row>98</xdr:row>
      <xdr:rowOff>122298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113425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23887</xdr:rowOff>
    </xdr:from>
    <xdr:to>
      <xdr:col>6</xdr:col>
      <xdr:colOff>38100</xdr:colOff>
      <xdr:row>98</xdr:row>
      <xdr:rowOff>125487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116614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86467</xdr:rowOff>
    </xdr:from>
    <xdr:to>
      <xdr:col>55</xdr:col>
      <xdr:colOff>0</xdr:colOff>
      <xdr:row>55</xdr:row>
      <xdr:rowOff>103695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44767"/>
          <a:ext cx="838200" cy="1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166507</xdr:rowOff>
    </xdr:from>
    <xdr:to>
      <xdr:col>50</xdr:col>
      <xdr:colOff>114300</xdr:colOff>
      <xdr:row>54</xdr:row>
      <xdr:rowOff>86467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253357"/>
          <a:ext cx="889000" cy="9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166507</xdr:rowOff>
    </xdr:from>
    <xdr:to>
      <xdr:col>45</xdr:col>
      <xdr:colOff>177800</xdr:colOff>
      <xdr:row>54</xdr:row>
      <xdr:rowOff>145171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253357"/>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145171</xdr:rowOff>
    </xdr:from>
    <xdr:to>
      <xdr:col>41</xdr:col>
      <xdr:colOff>50800</xdr:colOff>
      <xdr:row>54</xdr:row>
      <xdr:rowOff>164869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03471"/>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52895</xdr:rowOff>
    </xdr:from>
    <xdr:to>
      <xdr:col>55</xdr:col>
      <xdr:colOff>50800</xdr:colOff>
      <xdr:row>55</xdr:row>
      <xdr:rowOff>154495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75772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35667</xdr:rowOff>
    </xdr:from>
    <xdr:to>
      <xdr:col>50</xdr:col>
      <xdr:colOff>165100</xdr:colOff>
      <xdr:row>54</xdr:row>
      <xdr:rowOff>137267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153794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06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115707</xdr:rowOff>
    </xdr:from>
    <xdr:to>
      <xdr:col>46</xdr:col>
      <xdr:colOff>38100</xdr:colOff>
      <xdr:row>54</xdr:row>
      <xdr:rowOff>45857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62384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897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94371</xdr:rowOff>
    </xdr:from>
    <xdr:to>
      <xdr:col>41</xdr:col>
      <xdr:colOff>101600</xdr:colOff>
      <xdr:row>55</xdr:row>
      <xdr:rowOff>24521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41048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114069</xdr:rowOff>
    </xdr:from>
    <xdr:to>
      <xdr:col>36</xdr:col>
      <xdr:colOff>165100</xdr:colOff>
      <xdr:row>55</xdr:row>
      <xdr:rowOff>44219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60746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121800</xdr:rowOff>
    </xdr:from>
    <xdr:to>
      <xdr:col>55</xdr:col>
      <xdr:colOff>0</xdr:colOff>
      <xdr:row>78</xdr:row>
      <xdr:rowOff>9933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23450"/>
          <a:ext cx="8382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121800</xdr:rowOff>
    </xdr:from>
    <xdr:to>
      <xdr:col>50</xdr:col>
      <xdr:colOff>114300</xdr:colOff>
      <xdr:row>78</xdr:row>
      <xdr:rowOff>14917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23450"/>
          <a:ext cx="889000" cy="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14917</xdr:rowOff>
    </xdr:from>
    <xdr:to>
      <xdr:col>45</xdr:col>
      <xdr:colOff>177800</xdr:colOff>
      <xdr:row>78</xdr:row>
      <xdr:rowOff>71441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8017"/>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35925</xdr:rowOff>
    </xdr:from>
    <xdr:to>
      <xdr:col>41</xdr:col>
      <xdr:colOff>50800</xdr:colOff>
      <xdr:row>78</xdr:row>
      <xdr:rowOff>71441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09025"/>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130583</xdr:rowOff>
    </xdr:from>
    <xdr:to>
      <xdr:col>55</xdr:col>
      <xdr:colOff>50800</xdr:colOff>
      <xdr:row>78</xdr:row>
      <xdr:rowOff>60733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71000</xdr:rowOff>
    </xdr:from>
    <xdr:to>
      <xdr:col>50</xdr:col>
      <xdr:colOff>165100</xdr:colOff>
      <xdr:row>78</xdr:row>
      <xdr:rowOff>1150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17677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135567</xdr:rowOff>
    </xdr:from>
    <xdr:to>
      <xdr:col>46</xdr:col>
      <xdr:colOff>38100</xdr:colOff>
      <xdr:row>78</xdr:row>
      <xdr:rowOff>65717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56844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20641</xdr:rowOff>
    </xdr:from>
    <xdr:to>
      <xdr:col>41</xdr:col>
      <xdr:colOff>101600</xdr:colOff>
      <xdr:row>78</xdr:row>
      <xdr:rowOff>122241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156575</xdr:rowOff>
    </xdr:from>
    <xdr:to>
      <xdr:col>36</xdr:col>
      <xdr:colOff>165100</xdr:colOff>
      <xdr:row>78</xdr:row>
      <xdr:rowOff>86725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77852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93432</xdr:rowOff>
    </xdr:from>
    <xdr:to>
      <xdr:col>55</xdr:col>
      <xdr:colOff>0</xdr:colOff>
      <xdr:row>97</xdr:row>
      <xdr:rowOff>21926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52632"/>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93432</xdr:rowOff>
    </xdr:from>
    <xdr:to>
      <xdr:col>50</xdr:col>
      <xdr:colOff>114300</xdr:colOff>
      <xdr:row>97</xdr:row>
      <xdr:rowOff>120183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52632"/>
          <a:ext cx="889000" cy="19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120183</xdr:rowOff>
    </xdr:from>
    <xdr:to>
      <xdr:col>45</xdr:col>
      <xdr:colOff>177800</xdr:colOff>
      <xdr:row>97</xdr:row>
      <xdr:rowOff>158851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0833"/>
          <a:ext cx="889000" cy="3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41030</xdr:rowOff>
    </xdr:from>
    <xdr:to>
      <xdr:col>41</xdr:col>
      <xdr:colOff>50800</xdr:colOff>
      <xdr:row>97</xdr:row>
      <xdr:rowOff>158851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1680"/>
          <a:ext cx="889000" cy="1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142576</xdr:rowOff>
    </xdr:from>
    <xdr:to>
      <xdr:col>55</xdr:col>
      <xdr:colOff>50800</xdr:colOff>
      <xdr:row>97</xdr:row>
      <xdr:rowOff>72726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121003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42632</xdr:rowOff>
    </xdr:from>
    <xdr:to>
      <xdr:col>50</xdr:col>
      <xdr:colOff>165100</xdr:colOff>
      <xdr:row>96</xdr:row>
      <xdr:rowOff>144232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135359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69383</xdr:rowOff>
    </xdr:from>
    <xdr:to>
      <xdr:col>46</xdr:col>
      <xdr:colOff>38100</xdr:colOff>
      <xdr:row>97</xdr:row>
      <xdr:rowOff>170983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162110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108051</xdr:rowOff>
    </xdr:from>
    <xdr:to>
      <xdr:col>41</xdr:col>
      <xdr:colOff>101600</xdr:colOff>
      <xdr:row>98</xdr:row>
      <xdr:rowOff>38201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29328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161680</xdr:rowOff>
    </xdr:from>
    <xdr:to>
      <xdr:col>36</xdr:col>
      <xdr:colOff>165100</xdr:colOff>
      <xdr:row>97</xdr:row>
      <xdr:rowOff>91830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82957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164808</xdr:rowOff>
    </xdr:from>
    <xdr:to>
      <xdr:col>85</xdr:col>
      <xdr:colOff>127000</xdr:colOff>
      <xdr:row>37</xdr:row>
      <xdr:rowOff>123736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94108"/>
          <a:ext cx="838200" cy="4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164808</xdr:rowOff>
    </xdr:from>
    <xdr:to>
      <xdr:col>81</xdr:col>
      <xdr:colOff>50800</xdr:colOff>
      <xdr:row>38</xdr:row>
      <xdr:rowOff>43974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94108"/>
          <a:ext cx="889000" cy="5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43974</xdr:rowOff>
    </xdr:from>
    <xdr:to>
      <xdr:col>76</xdr:col>
      <xdr:colOff>114300</xdr:colOff>
      <xdr:row>38</xdr:row>
      <xdr:rowOff>144920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59074"/>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144920</xdr:rowOff>
    </xdr:from>
    <xdr:to>
      <xdr:col>71</xdr:col>
      <xdr:colOff>177800</xdr:colOff>
      <xdr:row>38</xdr:row>
      <xdr:rowOff>154825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60020"/>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72936</xdr:rowOff>
    </xdr:from>
    <xdr:to>
      <xdr:col>85</xdr:col>
      <xdr:colOff>177800</xdr:colOff>
      <xdr:row>38</xdr:row>
      <xdr:rowOff>3087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51363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114008</xdr:rowOff>
    </xdr:from>
    <xdr:to>
      <xdr:col>81</xdr:col>
      <xdr:colOff>101600</xdr:colOff>
      <xdr:row>35</xdr:row>
      <xdr:rowOff>44158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60685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164624</xdr:rowOff>
    </xdr:from>
    <xdr:to>
      <xdr:col>76</xdr:col>
      <xdr:colOff>165100</xdr:colOff>
      <xdr:row>38</xdr:row>
      <xdr:rowOff>94774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85901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94120</xdr:rowOff>
    </xdr:from>
    <xdr:to>
      <xdr:col>72</xdr:col>
      <xdr:colOff>38100</xdr:colOff>
      <xdr:row>39</xdr:row>
      <xdr:rowOff>24270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15397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104025</xdr:rowOff>
    </xdr:from>
    <xdr:to>
      <xdr:col>67</xdr:col>
      <xdr:colOff>101600</xdr:colOff>
      <xdr:row>39</xdr:row>
      <xdr:rowOff>34175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25302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18798</xdr:rowOff>
    </xdr:from>
    <xdr:to>
      <xdr:col>85</xdr:col>
      <xdr:colOff>127000</xdr:colOff>
      <xdr:row>57</xdr:row>
      <xdr:rowOff>49810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91448"/>
          <a:ext cx="8382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18798</xdr:rowOff>
    </xdr:from>
    <xdr:to>
      <xdr:col>81</xdr:col>
      <xdr:colOff>50800</xdr:colOff>
      <xdr:row>57</xdr:row>
      <xdr:rowOff>82714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1448"/>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82714</xdr:rowOff>
    </xdr:from>
    <xdr:to>
      <xdr:col>76</xdr:col>
      <xdr:colOff>114300</xdr:colOff>
      <xdr:row>57</xdr:row>
      <xdr:rowOff>101912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55364"/>
          <a:ext cx="8890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101912</xdr:rowOff>
    </xdr:from>
    <xdr:to>
      <xdr:col>71</xdr:col>
      <xdr:colOff>177800</xdr:colOff>
      <xdr:row>57</xdr:row>
      <xdr:rowOff>109278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456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170460</xdr:rowOff>
    </xdr:from>
    <xdr:to>
      <xdr:col>85</xdr:col>
      <xdr:colOff>177800</xdr:colOff>
      <xdr:row>57</xdr:row>
      <xdr:rowOff>100610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85387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139448</xdr:rowOff>
    </xdr:from>
    <xdr:to>
      <xdr:col>81</xdr:col>
      <xdr:colOff>101600</xdr:colOff>
      <xdr:row>57</xdr:row>
      <xdr:rowOff>69598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60725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31914</xdr:rowOff>
    </xdr:from>
    <xdr:to>
      <xdr:col>76</xdr:col>
      <xdr:colOff>165100</xdr:colOff>
      <xdr:row>57</xdr:row>
      <xdr:rowOff>133514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124641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51112</xdr:rowOff>
    </xdr:from>
    <xdr:to>
      <xdr:col>72</xdr:col>
      <xdr:colOff>38100</xdr:colOff>
      <xdr:row>57</xdr:row>
      <xdr:rowOff>152712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143839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58478</xdr:rowOff>
    </xdr:from>
    <xdr:to>
      <xdr:col>67</xdr:col>
      <xdr:colOff>101600</xdr:colOff>
      <xdr:row>57</xdr:row>
      <xdr:rowOff>160078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151205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73143</xdr:rowOff>
    </xdr:from>
    <xdr:to>
      <xdr:col>85</xdr:col>
      <xdr:colOff>127000</xdr:colOff>
      <xdr:row>77</xdr:row>
      <xdr:rowOff>71486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03343"/>
          <a:ext cx="8382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60124</xdr:rowOff>
    </xdr:from>
    <xdr:to>
      <xdr:col>81</xdr:col>
      <xdr:colOff>50800</xdr:colOff>
      <xdr:row>77</xdr:row>
      <xdr:rowOff>71486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918874"/>
          <a:ext cx="889000" cy="3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138734</xdr:rowOff>
    </xdr:from>
    <xdr:to>
      <xdr:col>76</xdr:col>
      <xdr:colOff>114300</xdr:colOff>
      <xdr:row>75</xdr:row>
      <xdr:rowOff>60124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826034"/>
          <a:ext cx="889000" cy="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138734</xdr:rowOff>
    </xdr:from>
    <xdr:to>
      <xdr:col>71</xdr:col>
      <xdr:colOff>177800</xdr:colOff>
      <xdr:row>75</xdr:row>
      <xdr:rowOff>163754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826034"/>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22343</xdr:rowOff>
    </xdr:from>
    <xdr:to>
      <xdr:col>85</xdr:col>
      <xdr:colOff>177800</xdr:colOff>
      <xdr:row>76</xdr:row>
      <xdr:rowOff>123943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0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45220</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20686</xdr:rowOff>
    </xdr:from>
    <xdr:to>
      <xdr:col>81</xdr:col>
      <xdr:colOff>101600</xdr:colOff>
      <xdr:row>77</xdr:row>
      <xdr:rowOff>122286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138813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9324</xdr:rowOff>
    </xdr:from>
    <xdr:to>
      <xdr:col>76</xdr:col>
      <xdr:colOff>165100</xdr:colOff>
      <xdr:row>75</xdr:row>
      <xdr:rowOff>110924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8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127451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6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87934</xdr:rowOff>
    </xdr:from>
    <xdr:to>
      <xdr:col>72</xdr:col>
      <xdr:colOff>38100</xdr:colOff>
      <xdr:row>75</xdr:row>
      <xdr:rowOff>18084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7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34611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03795" y="1255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112954</xdr:rowOff>
    </xdr:from>
    <xdr:to>
      <xdr:col>67</xdr:col>
      <xdr:colOff>101600</xdr:colOff>
      <xdr:row>76</xdr:row>
      <xdr:rowOff>43104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9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59631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7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130057</xdr:rowOff>
    </xdr:from>
    <xdr:to>
      <xdr:col>85</xdr:col>
      <xdr:colOff>127000</xdr:colOff>
      <xdr:row>96</xdr:row>
      <xdr:rowOff>139869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89257"/>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139869</xdr:rowOff>
    </xdr:from>
    <xdr:to>
      <xdr:col>81</xdr:col>
      <xdr:colOff>50800</xdr:colOff>
      <xdr:row>97</xdr:row>
      <xdr:rowOff>8333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99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8333</xdr:rowOff>
    </xdr:from>
    <xdr:to>
      <xdr:col>76</xdr:col>
      <xdr:colOff>114300</xdr:colOff>
      <xdr:row>97</xdr:row>
      <xdr:rowOff>23237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38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7336</xdr:rowOff>
    </xdr:from>
    <xdr:to>
      <xdr:col>71</xdr:col>
      <xdr:colOff>177800</xdr:colOff>
      <xdr:row>97</xdr:row>
      <xdr:rowOff>23237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37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79257</xdr:rowOff>
    </xdr:from>
    <xdr:to>
      <xdr:col>85</xdr:col>
      <xdr:colOff>177800</xdr:colOff>
      <xdr:row>97</xdr:row>
      <xdr:rowOff>9407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102134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89069</xdr:rowOff>
    </xdr:from>
    <xdr:to>
      <xdr:col>81</xdr:col>
      <xdr:colOff>101600</xdr:colOff>
      <xdr:row>97</xdr:row>
      <xdr:rowOff>19219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35746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128983</xdr:rowOff>
    </xdr:from>
    <xdr:to>
      <xdr:col>76</xdr:col>
      <xdr:colOff>165100</xdr:colOff>
      <xdr:row>97</xdr:row>
      <xdr:rowOff>59133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50260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143887</xdr:rowOff>
    </xdr:from>
    <xdr:to>
      <xdr:col>72</xdr:col>
      <xdr:colOff>38100</xdr:colOff>
      <xdr:row>97</xdr:row>
      <xdr:rowOff>74037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65164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127986</xdr:rowOff>
    </xdr:from>
    <xdr:to>
      <xdr:col>67</xdr:col>
      <xdr:colOff>101600</xdr:colOff>
      <xdr:row>97</xdr:row>
      <xdr:rowOff>58136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49263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消防費は、前年度に比べ</a:t>
          </a:r>
          <a:r>
            <a:rPr kumimoji="1" lang="en-US" altLang="ja-JP" sz="1200">
              <a:solidFill>
                <a:schemeClr val="tx1"/>
              </a:solidFill>
              <a:effectLst/>
              <a:latin typeface="+mn-lt"/>
              <a:ea typeface="+mn-ea"/>
              <a:cs typeface="+mn-cs"/>
            </a:rPr>
            <a:t>24,844</a:t>
          </a:r>
          <a:r>
            <a:rPr kumimoji="1" lang="ja-JP" altLang="ja-JP" sz="1200">
              <a:solidFill>
                <a:schemeClr val="tx1"/>
              </a:solidFill>
              <a:effectLst/>
              <a:latin typeface="+mn-lt"/>
              <a:ea typeface="+mn-ea"/>
              <a:cs typeface="+mn-cs"/>
            </a:rPr>
            <a:t>円</a:t>
          </a:r>
          <a:r>
            <a:rPr kumimoji="1" lang="ja-JP" altLang="en-US" sz="1200">
              <a:solidFill>
                <a:schemeClr val="tx1"/>
              </a:solidFill>
              <a:effectLst/>
              <a:latin typeface="+mn-lt"/>
              <a:ea typeface="+mn-ea"/>
              <a:cs typeface="+mn-cs"/>
            </a:rPr>
            <a:t>減少</a:t>
          </a:r>
          <a:r>
            <a:rPr kumimoji="1" lang="ja-JP" altLang="ja-JP" sz="1200">
              <a:solidFill>
                <a:schemeClr val="tx1"/>
              </a:solidFill>
              <a:effectLst/>
              <a:latin typeface="+mn-lt"/>
              <a:ea typeface="+mn-ea"/>
              <a:cs typeface="+mn-cs"/>
            </a:rPr>
            <a:t>し住民一人当たりのコストが</a:t>
          </a:r>
          <a:r>
            <a:rPr kumimoji="1" lang="en-US" altLang="ja-JP" sz="1200">
              <a:solidFill>
                <a:schemeClr val="tx1"/>
              </a:solidFill>
              <a:effectLst/>
              <a:latin typeface="+mn-lt"/>
              <a:ea typeface="+mn-ea"/>
              <a:cs typeface="+mn-cs"/>
            </a:rPr>
            <a:t>33,838</a:t>
          </a:r>
          <a:r>
            <a:rPr kumimoji="1" lang="ja-JP" altLang="ja-JP" sz="1200">
              <a:solidFill>
                <a:schemeClr val="tx1"/>
              </a:solidFill>
              <a:effectLst/>
              <a:latin typeface="+mn-lt"/>
              <a:ea typeface="+mn-ea"/>
              <a:cs typeface="+mn-cs"/>
            </a:rPr>
            <a:t>円となり、類似団体平均を</a:t>
          </a:r>
          <a:r>
            <a:rPr kumimoji="1" lang="ja-JP" altLang="en-US" sz="1200">
              <a:solidFill>
                <a:schemeClr val="tx1"/>
              </a:solidFill>
              <a:effectLst/>
              <a:latin typeface="+mn-lt"/>
              <a:ea typeface="+mn-ea"/>
              <a:cs typeface="+mn-cs"/>
            </a:rPr>
            <a:t>下</a:t>
          </a:r>
          <a:r>
            <a:rPr kumimoji="1" lang="ja-JP" altLang="ja-JP" sz="1200">
              <a:solidFill>
                <a:schemeClr val="tx1"/>
              </a:solidFill>
              <a:effectLst/>
              <a:latin typeface="+mn-lt"/>
              <a:ea typeface="+mn-ea"/>
              <a:cs typeface="+mn-cs"/>
            </a:rPr>
            <a:t>回った。要因としては、</a:t>
          </a:r>
          <a:r>
            <a:rPr kumimoji="1" lang="ja-JP" altLang="en-US" sz="1200">
              <a:solidFill>
                <a:schemeClr val="tx1"/>
              </a:solidFill>
              <a:effectLst/>
              <a:latin typeface="+mn-lt"/>
              <a:ea typeface="+mn-ea"/>
              <a:cs typeface="+mn-cs"/>
            </a:rPr>
            <a:t>令和元年度に実施した</a:t>
          </a:r>
          <a:r>
            <a:rPr kumimoji="1" lang="ja-JP" altLang="ja-JP" sz="1200">
              <a:solidFill>
                <a:schemeClr val="tx1"/>
              </a:solidFill>
              <a:effectLst/>
              <a:latin typeface="+mn-lt"/>
              <a:ea typeface="+mn-ea"/>
              <a:cs typeface="+mn-cs"/>
            </a:rPr>
            <a:t>防災センター建設工事</a:t>
          </a:r>
          <a:r>
            <a:rPr kumimoji="1" lang="ja-JP" altLang="en-US" sz="1200">
              <a:solidFill>
                <a:schemeClr val="tx1"/>
              </a:solidFill>
              <a:effectLst/>
              <a:latin typeface="+mn-lt"/>
              <a:ea typeface="+mn-ea"/>
              <a:cs typeface="+mn-cs"/>
            </a:rPr>
            <a:t>が完了した</a:t>
          </a:r>
          <a:r>
            <a:rPr kumimoji="1" lang="ja-JP" altLang="ja-JP" sz="1200">
              <a:solidFill>
                <a:schemeClr val="tx1"/>
              </a:solidFill>
              <a:effectLst/>
              <a:latin typeface="+mn-lt"/>
              <a:ea typeface="+mn-ea"/>
              <a:cs typeface="+mn-cs"/>
            </a:rPr>
            <a:t>ためである。</a:t>
          </a:r>
          <a:endParaRPr lang="ja-JP" altLang="ja-JP" sz="1600">
            <a:solidFill>
              <a:schemeClr val="tx1"/>
            </a:solidFill>
            <a:effectLst/>
          </a:endParaRPr>
        </a:p>
        <a:p>
          <a:r>
            <a:rPr kumimoji="1" lang="ja-JP" altLang="ja-JP" sz="1200">
              <a:solidFill>
                <a:schemeClr val="tx1"/>
              </a:solidFill>
              <a:effectLst/>
              <a:latin typeface="+mn-lt"/>
              <a:ea typeface="+mn-ea"/>
              <a:cs typeface="+mn-cs"/>
            </a:rPr>
            <a:t>民生費は、近年の少子高齢化を受け、障害福祉サービス費や施設型保育給付費等が増加しており、増加傾向にある。</a:t>
          </a:r>
          <a:endParaRPr lang="ja-JP" altLang="ja-JP" sz="1600">
            <a:solidFill>
              <a:schemeClr val="tx1"/>
            </a:solidFill>
            <a:effectLst/>
          </a:endParaRPr>
        </a:p>
        <a:p>
          <a:r>
            <a:rPr kumimoji="1" lang="ja-JP" altLang="ja-JP" sz="1200">
              <a:solidFill>
                <a:schemeClr val="dk1"/>
              </a:solidFill>
              <a:effectLst/>
              <a:latin typeface="+mn-lt"/>
              <a:ea typeface="+mn-ea"/>
              <a:cs typeface="+mn-cs"/>
            </a:rPr>
            <a:t>災害復旧事業費は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令和２年７月豪雨災害の災害復旧により増加している。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財政調整基金残高は、平成２６年度までは標準財政規模比２０％程度で推移してきたが、平成２７年度に普通建設事業等、平成２８年度に平成２８年熊本地震事業等、平成２９年度に庁舎建設事業等</a:t>
          </a:r>
          <a:r>
            <a:rPr kumimoji="1" lang="ja-JP" altLang="en-US" sz="1200">
              <a:solidFill>
                <a:schemeClr val="dk1"/>
              </a:solidFill>
              <a:effectLst/>
              <a:latin typeface="+mn-lt"/>
              <a:ea typeface="+mn-ea"/>
              <a:cs typeface="+mn-cs"/>
            </a:rPr>
            <a:t>、令和２年７月豪雨災害復旧事業等</a:t>
          </a:r>
          <a:r>
            <a:rPr kumimoji="1" lang="ja-JP" altLang="ja-JP" sz="1200">
              <a:solidFill>
                <a:schemeClr val="dk1"/>
              </a:solidFill>
              <a:effectLst/>
              <a:latin typeface="+mn-lt"/>
              <a:ea typeface="+mn-ea"/>
              <a:cs typeface="+mn-cs"/>
            </a:rPr>
            <a:t>への充当により取崩し額が増加し、基金残高が減となったことから、</a:t>
          </a:r>
          <a:r>
            <a:rPr kumimoji="1" lang="ja-JP" altLang="en-US" sz="1200">
              <a:solidFill>
                <a:schemeClr val="dk1"/>
              </a:solidFill>
              <a:effectLst/>
              <a:latin typeface="+mn-lt"/>
              <a:ea typeface="+mn-ea"/>
              <a:cs typeface="+mn-cs"/>
            </a:rPr>
            <a:t>１７．７８</a:t>
          </a:r>
          <a:r>
            <a:rPr kumimoji="1" lang="ja-JP" altLang="ja-JP" sz="1200">
              <a:solidFill>
                <a:schemeClr val="dk1"/>
              </a:solidFill>
              <a:effectLst/>
              <a:latin typeface="+mn-lt"/>
              <a:ea typeface="+mn-ea"/>
              <a:cs typeface="+mn-cs"/>
            </a:rPr>
            <a:t>％である。</a:t>
          </a:r>
          <a:endParaRPr lang="ja-JP" altLang="ja-JP" sz="1600">
            <a:effectLst/>
          </a:endParaRPr>
        </a:p>
        <a:p>
          <a:r>
            <a:rPr kumimoji="1" lang="ja-JP" altLang="ja-JP" sz="1200">
              <a:solidFill>
                <a:schemeClr val="dk1"/>
              </a:solidFill>
              <a:effectLst/>
              <a:latin typeface="+mn-lt"/>
              <a:ea typeface="+mn-ea"/>
              <a:cs typeface="+mn-cs"/>
            </a:rPr>
            <a:t>　実質収支額は、経常収支比率</a:t>
          </a:r>
          <a:r>
            <a:rPr kumimoji="1" lang="ja-JP" altLang="en-US" sz="1200">
              <a:solidFill>
                <a:schemeClr val="dk1"/>
              </a:solidFill>
              <a:effectLst/>
              <a:latin typeface="+mn-lt"/>
              <a:ea typeface="+mn-ea"/>
              <a:cs typeface="+mn-cs"/>
            </a:rPr>
            <a:t>が下がったことが</a:t>
          </a:r>
          <a:r>
            <a:rPr kumimoji="1" lang="ja-JP" altLang="ja-JP" sz="1200">
              <a:solidFill>
                <a:schemeClr val="dk1"/>
              </a:solidFill>
              <a:effectLst/>
              <a:latin typeface="+mn-lt"/>
              <a:ea typeface="+mn-ea"/>
              <a:cs typeface="+mn-cs"/>
            </a:rPr>
            <a:t>影響していると考えられる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実質単年度収支は、</a:t>
          </a:r>
          <a:r>
            <a:rPr kumimoji="1" lang="ja-JP" altLang="en-US" sz="1200">
              <a:solidFill>
                <a:schemeClr val="dk1"/>
              </a:solidFill>
              <a:effectLst/>
              <a:latin typeface="+mn-lt"/>
              <a:ea typeface="+mn-ea"/>
              <a:cs typeface="+mn-cs"/>
            </a:rPr>
            <a:t>令和元年度の黒字から赤字</a:t>
          </a:r>
          <a:r>
            <a:rPr kumimoji="1" lang="ja-JP" altLang="ja-JP" sz="1200">
              <a:solidFill>
                <a:schemeClr val="dk1"/>
              </a:solidFill>
              <a:effectLst/>
              <a:latin typeface="+mn-lt"/>
              <a:ea typeface="+mn-ea"/>
              <a:cs typeface="+mn-cs"/>
            </a:rPr>
            <a:t>となった。さらなる事業の見直しを行い歳出削減に努める必要がある。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公営事業及び公営企業に赤字の会計はないものの、令和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0220908&#12304;916&#65288;&#37329;&#65289;&#12294;&#12305;&#20196;&#21644;&#65298;&#24180;&#24230;&#36001;&#25919;&#29366;&#27841;&#36039;&#26009;&#38598;&#12398;&#20316;&#25104;&#12395;&#12388;&#12356;&#12390;&#65288;2&#22238;&#30446;&#12539;&#22320;&#26041;&#20844;&#20250;&#35336;&#38306;&#20418;&#65289;/03_&#22238;&#31572;/&#65288;&#22320;&#31185;&#30740;&#22238;&#31572;&#65289;&#12304;&#36001;&#25919;&#29366;&#27841;&#36039;&#26009;&#38598;&#12305;_434248_&#23567;&#22269;&#30010;_2020(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56.3</v>
          </cell>
          <cell r="BX51">
            <v>36.700000000000003</v>
          </cell>
          <cell r="CF51">
            <v>35</v>
          </cell>
          <cell r="CN51">
            <v>34.700000000000003</v>
          </cell>
          <cell r="CV51">
            <v>23.9</v>
          </cell>
        </row>
        <row r="53">
          <cell r="BP53">
            <v>70.099999999999994</v>
          </cell>
          <cell r="BX53">
            <v>71.599999999999994</v>
          </cell>
          <cell r="CF53">
            <v>71</v>
          </cell>
          <cell r="CN53">
            <v>70.5</v>
          </cell>
          <cell r="CV53">
            <v>70.900000000000006</v>
          </cell>
        </row>
        <row r="55">
          <cell r="AN55" t="str">
            <v>類似団体内平均値</v>
          </cell>
          <cell r="BP55">
            <v>25.4</v>
          </cell>
          <cell r="BX55">
            <v>23.4</v>
          </cell>
          <cell r="CF55">
            <v>7.7</v>
          </cell>
          <cell r="CN55">
            <v>3.2</v>
          </cell>
          <cell r="CV55">
            <v>3.4</v>
          </cell>
        </row>
        <row r="57">
          <cell r="BP57">
            <v>58.8</v>
          </cell>
          <cell r="BX57">
            <v>59.2</v>
          </cell>
          <cell r="CF57">
            <v>63.4</v>
          </cell>
          <cell r="CN57">
            <v>63.3</v>
          </cell>
          <cell r="CV57">
            <v>62.8</v>
          </cell>
        </row>
        <row r="72">
          <cell r="BP72" t="str">
            <v>H28</v>
          </cell>
          <cell r="BX72" t="str">
            <v>H29</v>
          </cell>
          <cell r="CF72" t="str">
            <v>H30</v>
          </cell>
          <cell r="CN72" t="str">
            <v>R01</v>
          </cell>
          <cell r="CV72" t="str">
            <v>R02</v>
          </cell>
        </row>
        <row r="73">
          <cell r="AN73" t="str">
            <v>当該団体値</v>
          </cell>
          <cell r="BP73">
            <v>56.3</v>
          </cell>
          <cell r="BX73">
            <v>36.700000000000003</v>
          </cell>
          <cell r="CF73">
            <v>35</v>
          </cell>
          <cell r="CN73">
            <v>34.700000000000003</v>
          </cell>
          <cell r="CV73">
            <v>23.9</v>
          </cell>
        </row>
        <row r="75">
          <cell r="BP75">
            <v>11.1</v>
          </cell>
          <cell r="BX75">
            <v>10.4</v>
          </cell>
          <cell r="CF75">
            <v>10.8</v>
          </cell>
          <cell r="CN75">
            <v>9.6999999999999993</v>
          </cell>
          <cell r="CV75">
            <v>8.6</v>
          </cell>
        </row>
        <row r="77">
          <cell r="AN77" t="str">
            <v>類似団体内平均値</v>
          </cell>
          <cell r="BP77">
            <v>25.4</v>
          </cell>
          <cell r="BX77">
            <v>23.4</v>
          </cell>
          <cell r="CF77">
            <v>7.7</v>
          </cell>
          <cell r="CN77">
            <v>3.2</v>
          </cell>
          <cell r="CV77">
            <v>3.4</v>
          </cell>
        </row>
        <row r="79">
          <cell r="BP79">
            <v>8.6</v>
          </cell>
          <cell r="BX79">
            <v>8.5</v>
          </cell>
          <cell r="CF79">
            <v>8.6</v>
          </cell>
          <cell r="CN79">
            <v>8.8000000000000007</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7327684</v>
      </c>
      <c r="BO4" s="395"/>
      <c r="BP4" s="395"/>
      <c r="BQ4" s="395"/>
      <c r="BR4" s="395"/>
      <c r="BS4" s="395"/>
      <c r="BT4" s="395"/>
      <c r="BU4" s="396"/>
      <c r="BV4" s="394">
        <v>6518464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9.9</v>
      </c>
      <c r="CU4" s="401"/>
      <c r="CV4" s="401"/>
      <c r="CW4" s="401"/>
      <c r="CX4" s="401"/>
      <c r="CY4" s="401"/>
      <c r="CZ4" s="401"/>
      <c r="DA4" s="402"/>
      <c r="DB4" s="400">
        <v>13.4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6608979</v>
      </c>
      <c r="BO5" s="432"/>
      <c r="BP5" s="432"/>
      <c r="BQ5" s="432"/>
      <c r="BR5" s="432"/>
      <c r="BS5" s="432"/>
      <c r="BT5" s="432"/>
      <c r="BU5" s="433"/>
      <c r="BV5" s="431">
        <v>6054246</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87.6</v>
      </c>
      <c r="CU5" s="429"/>
      <c r="CV5" s="429"/>
      <c r="CW5" s="429"/>
      <c r="CX5" s="429"/>
      <c r="CY5" s="429"/>
      <c r="CZ5" s="429"/>
      <c r="DA5" s="430"/>
      <c r="DB5" s="428">
        <v>90</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718705</v>
      </c>
      <c r="BO6" s="432"/>
      <c r="BP6" s="432"/>
      <c r="BQ6" s="432"/>
      <c r="BR6" s="432"/>
      <c r="BS6" s="432"/>
      <c r="BT6" s="432"/>
      <c r="BU6" s="433"/>
      <c r="BV6" s="431">
        <v>464218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90.1</v>
      </c>
      <c r="CU6" s="469"/>
      <c r="CV6" s="469"/>
      <c r="CW6" s="469"/>
      <c r="CX6" s="469"/>
      <c r="CY6" s="469"/>
      <c r="CZ6" s="469"/>
      <c r="DA6" s="470"/>
      <c r="DB6" s="468">
        <v>92.7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380573</v>
      </c>
      <c r="BO7" s="432"/>
      <c r="BP7" s="432"/>
      <c r="BQ7" s="432"/>
      <c r="BR7" s="432"/>
      <c r="BS7" s="432"/>
      <c r="BT7" s="432"/>
      <c r="BU7" s="433"/>
      <c r="BV7" s="431">
        <v>34071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3406256</v>
      </c>
      <c r="CU7" s="432"/>
      <c r="CV7" s="432"/>
      <c r="CW7" s="432"/>
      <c r="CX7" s="432"/>
      <c r="CY7" s="432"/>
      <c r="CZ7" s="432"/>
      <c r="DA7" s="433"/>
      <c r="DB7" s="431">
        <v>3205432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338132</v>
      </c>
      <c r="BO8" s="432"/>
      <c r="BP8" s="432"/>
      <c r="BQ8" s="432"/>
      <c r="BR8" s="432"/>
      <c r="BS8" s="432"/>
      <c r="BT8" s="432"/>
      <c r="BU8" s="433"/>
      <c r="BV8" s="431">
        <v>430147</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0.25</v>
      </c>
      <c r="CU8" s="472"/>
      <c r="CV8" s="472"/>
      <c r="CW8" s="472"/>
      <c r="CX8" s="472"/>
      <c r="CY8" s="472"/>
      <c r="CZ8" s="472"/>
      <c r="DA8" s="473"/>
      <c r="DB8" s="471">
        <v>0.24</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6590</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101</v>
      </c>
      <c r="AV9" s="464"/>
      <c r="AW9" s="464"/>
      <c r="AX9" s="464"/>
      <c r="AY9" s="465" t="s">
        <v>114</v>
      </c>
      <c r="AZ9" s="466"/>
      <c r="BA9" s="466"/>
      <c r="BB9" s="466"/>
      <c r="BC9" s="466"/>
      <c r="BD9" s="466"/>
      <c r="BE9" s="466"/>
      <c r="BF9" s="466"/>
      <c r="BG9" s="466"/>
      <c r="BH9" s="466"/>
      <c r="BI9" s="466"/>
      <c r="BJ9" s="466"/>
      <c r="BK9" s="466"/>
      <c r="BL9" s="466"/>
      <c r="BM9" s="467"/>
      <c r="BN9" s="431">
        <v>-92015</v>
      </c>
      <c r="BO9" s="432"/>
      <c r="BP9" s="432"/>
      <c r="BQ9" s="432"/>
      <c r="BR9" s="432"/>
      <c r="BS9" s="432"/>
      <c r="BT9" s="432"/>
      <c r="BU9" s="433"/>
      <c r="BV9" s="431">
        <v>190513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7187</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222168</v>
      </c>
      <c r="BO10" s="432"/>
      <c r="BP10" s="432"/>
      <c r="BQ10" s="432"/>
      <c r="BR10" s="432"/>
      <c r="BS10" s="432"/>
      <c r="BT10" s="432"/>
      <c r="BU10" s="433"/>
      <c r="BV10" s="431">
        <v>122132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6910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200000</v>
      </c>
      <c r="BO12" s="432"/>
      <c r="BP12" s="432"/>
      <c r="BQ12" s="432"/>
      <c r="BR12" s="432"/>
      <c r="BS12" s="432"/>
      <c r="BT12" s="432"/>
      <c r="BU12" s="433"/>
      <c r="BV12" s="431">
        <v>60000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6833</v>
      </c>
      <c r="S13" s="516"/>
      <c r="T13" s="516"/>
      <c r="U13" s="516"/>
      <c r="V13" s="517"/>
      <c r="W13" s="447" t="s">
        <v>138</v>
      </c>
      <c r="X13" s="448"/>
      <c r="Y13" s="448"/>
      <c r="Z13" s="448"/>
      <c r="AA13" s="448"/>
      <c r="AB13" s="438"/>
      <c r="AC13" s="482">
        <v>715</v>
      </c>
      <c r="AD13" s="483"/>
      <c r="AE13" s="483"/>
      <c r="AF13" s="483"/>
      <c r="AG13" s="525"/>
      <c r="AH13" s="482">
        <v>730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-69847</v>
      </c>
      <c r="BO13" s="432"/>
      <c r="BP13" s="432"/>
      <c r="BQ13" s="432"/>
      <c r="BR13" s="432"/>
      <c r="BS13" s="432"/>
      <c r="BT13" s="432"/>
      <c r="BU13" s="433"/>
      <c r="BV13" s="431">
        <v>252645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8.6</v>
      </c>
      <c r="CU13" s="429"/>
      <c r="CV13" s="429"/>
      <c r="CW13" s="429"/>
      <c r="CX13" s="429"/>
      <c r="CY13" s="429"/>
      <c r="CZ13" s="429"/>
      <c r="DA13" s="430"/>
      <c r="DB13" s="428">
        <v>9.6999999999999993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7036</v>
      </c>
      <c r="S14" s="516"/>
      <c r="T14" s="516"/>
      <c r="U14" s="516"/>
      <c r="V14" s="517"/>
      <c r="W14" s="421"/>
      <c r="X14" s="422"/>
      <c r="Y14" s="422"/>
      <c r="Z14" s="422"/>
      <c r="AA14" s="422"/>
      <c r="AB14" s="411"/>
      <c r="AC14" s="518">
        <v>18.2</v>
      </c>
      <c r="AD14" s="519"/>
      <c r="AE14" s="519"/>
      <c r="AF14" s="519"/>
      <c r="AG14" s="520"/>
      <c r="AH14" s="518">
        <v>18.399999999999999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23.9</v>
      </c>
      <c r="CU14" s="530"/>
      <c r="CV14" s="530"/>
      <c r="CW14" s="530"/>
      <c r="CX14" s="530"/>
      <c r="CY14" s="530"/>
      <c r="CZ14" s="530"/>
      <c r="DA14" s="531"/>
      <c r="DB14" s="529">
        <v>34.700000000000003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6952</v>
      </c>
      <c r="S15" s="516"/>
      <c r="T15" s="516"/>
      <c r="U15" s="516"/>
      <c r="V15" s="517"/>
      <c r="W15" s="447" t="s">
        <v>146</v>
      </c>
      <c r="X15" s="448"/>
      <c r="Y15" s="448"/>
      <c r="Z15" s="448"/>
      <c r="AA15" s="448"/>
      <c r="AB15" s="438"/>
      <c r="AC15" s="482">
        <v>614</v>
      </c>
      <c r="AD15" s="483"/>
      <c r="AE15" s="483"/>
      <c r="AF15" s="483"/>
      <c r="AG15" s="525"/>
      <c r="AH15" s="482">
        <v>696</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792191</v>
      </c>
      <c r="BO15" s="395"/>
      <c r="BP15" s="395"/>
      <c r="BQ15" s="395"/>
      <c r="BR15" s="395"/>
      <c r="BS15" s="395"/>
      <c r="BT15" s="395"/>
      <c r="BU15" s="396"/>
      <c r="BV15" s="394">
        <v>696948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15.7</v>
      </c>
      <c r="AD16" s="519"/>
      <c r="AE16" s="519"/>
      <c r="AF16" s="519"/>
      <c r="AG16" s="520"/>
      <c r="AH16" s="518">
        <v>17.5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3120105</v>
      </c>
      <c r="BO16" s="432"/>
      <c r="BP16" s="432"/>
      <c r="BQ16" s="432"/>
      <c r="BR16" s="432"/>
      <c r="BS16" s="432"/>
      <c r="BT16" s="432"/>
      <c r="BU16" s="433"/>
      <c r="BV16" s="431">
        <v>2945674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2589</v>
      </c>
      <c r="AD17" s="483"/>
      <c r="AE17" s="483"/>
      <c r="AF17" s="483"/>
      <c r="AG17" s="525"/>
      <c r="AH17" s="482">
        <v>2549</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984514</v>
      </c>
      <c r="BO17" s="432"/>
      <c r="BP17" s="432"/>
      <c r="BQ17" s="432"/>
      <c r="BR17" s="432"/>
      <c r="BS17" s="432"/>
      <c r="BT17" s="432"/>
      <c r="BU17" s="433"/>
      <c r="BV17" s="431">
        <v>860549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136.94</v>
      </c>
      <c r="M18" s="547"/>
      <c r="N18" s="547"/>
      <c r="O18" s="547"/>
      <c r="P18" s="547"/>
      <c r="Q18" s="547"/>
      <c r="R18" s="548"/>
      <c r="S18" s="548"/>
      <c r="T18" s="548"/>
      <c r="U18" s="548"/>
      <c r="V18" s="549"/>
      <c r="W18" s="449"/>
      <c r="X18" s="450"/>
      <c r="Y18" s="450"/>
      <c r="Z18" s="450"/>
      <c r="AA18" s="450"/>
      <c r="AB18" s="441"/>
      <c r="AC18" s="550">
        <v>66.099999999999994</v>
      </c>
      <c r="AD18" s="551"/>
      <c r="AE18" s="551"/>
      <c r="AF18" s="551"/>
      <c r="AG18" s="552"/>
      <c r="AH18" s="550">
        <v>64.099999999999994</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3012992</v>
      </c>
      <c r="BO18" s="432"/>
      <c r="BP18" s="432"/>
      <c r="BQ18" s="432"/>
      <c r="BR18" s="432"/>
      <c r="BS18" s="432"/>
      <c r="BT18" s="432"/>
      <c r="BU18" s="433"/>
      <c r="BV18" s="431">
        <v>3005853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48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4688479</v>
      </c>
      <c r="BO19" s="432"/>
      <c r="BP19" s="432"/>
      <c r="BQ19" s="432"/>
      <c r="BR19" s="432"/>
      <c r="BS19" s="432"/>
      <c r="BT19" s="432"/>
      <c r="BU19" s="433"/>
      <c r="BV19" s="431">
        <v>3959607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2682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6198545</v>
      </c>
      <c r="BO23" s="432"/>
      <c r="BP23" s="432"/>
      <c r="BQ23" s="432"/>
      <c r="BR23" s="432"/>
      <c r="BS23" s="432"/>
      <c r="BT23" s="432"/>
      <c r="BU23" s="433"/>
      <c r="BV23" s="431">
        <v>6233054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7840</v>
      </c>
      <c r="R24" s="483"/>
      <c r="S24" s="483"/>
      <c r="T24" s="483"/>
      <c r="U24" s="483"/>
      <c r="V24" s="525"/>
      <c r="W24" s="584"/>
      <c r="X24" s="572"/>
      <c r="Y24" s="573"/>
      <c r="Z24" s="481" t="s">
        <v>170</v>
      </c>
      <c r="AA24" s="461"/>
      <c r="AB24" s="461"/>
      <c r="AC24" s="461"/>
      <c r="AD24" s="461"/>
      <c r="AE24" s="461"/>
      <c r="AF24" s="461"/>
      <c r="AG24" s="462"/>
      <c r="AH24" s="482">
        <v>106</v>
      </c>
      <c r="AI24" s="483"/>
      <c r="AJ24" s="483"/>
      <c r="AK24" s="483"/>
      <c r="AL24" s="525"/>
      <c r="AM24" s="482">
        <v>316728</v>
      </c>
      <c r="AN24" s="483"/>
      <c r="AO24" s="483"/>
      <c r="AP24" s="483"/>
      <c r="AQ24" s="483"/>
      <c r="AR24" s="525"/>
      <c r="AS24" s="482">
        <v>2988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6058291</v>
      </c>
      <c r="BO24" s="432"/>
      <c r="BP24" s="432"/>
      <c r="BQ24" s="432"/>
      <c r="BR24" s="432"/>
      <c r="BS24" s="432"/>
      <c r="BT24" s="432"/>
      <c r="BU24" s="433"/>
      <c r="BV24" s="431">
        <v>6097024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5820</v>
      </c>
      <c r="R25" s="483"/>
      <c r="S25" s="483"/>
      <c r="T25" s="483"/>
      <c r="U25" s="483"/>
      <c r="V25" s="525"/>
      <c r="W25" s="584"/>
      <c r="X25" s="572"/>
      <c r="Y25" s="573"/>
      <c r="Z25" s="481" t="s">
        <v>173</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488065</v>
      </c>
      <c r="BO25" s="395"/>
      <c r="BP25" s="395"/>
      <c r="BQ25" s="395"/>
      <c r="BR25" s="395"/>
      <c r="BS25" s="395"/>
      <c r="BT25" s="395"/>
      <c r="BU25" s="396"/>
      <c r="BV25" s="394">
        <v>613744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5350</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3090</v>
      </c>
      <c r="R27" s="483"/>
      <c r="S27" s="483"/>
      <c r="T27" s="483"/>
      <c r="U27" s="483"/>
      <c r="V27" s="525"/>
      <c r="W27" s="584"/>
      <c r="X27" s="572"/>
      <c r="Y27" s="573"/>
      <c r="Z27" s="481" t="s">
        <v>180</v>
      </c>
      <c r="AA27" s="461"/>
      <c r="AB27" s="461"/>
      <c r="AC27" s="461"/>
      <c r="AD27" s="461"/>
      <c r="AE27" s="461"/>
      <c r="AF27" s="461"/>
      <c r="AG27" s="462"/>
      <c r="AH27" s="482" t="s">
        <v>136</v>
      </c>
      <c r="AI27" s="483"/>
      <c r="AJ27" s="483"/>
      <c r="AK27" s="483"/>
      <c r="AL27" s="525"/>
      <c r="AM27" s="482" t="s">
        <v>136</v>
      </c>
      <c r="AN27" s="483"/>
      <c r="AO27" s="483"/>
      <c r="AP27" s="483"/>
      <c r="AQ27" s="483"/>
      <c r="AR27" s="525"/>
      <c r="AS27" s="482" t="s">
        <v>136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136</v>
      </c>
      <c r="BO27" s="608"/>
      <c r="BP27" s="608"/>
      <c r="BQ27" s="608"/>
      <c r="BR27" s="608"/>
      <c r="BS27" s="608"/>
      <c r="BT27" s="608"/>
      <c r="BU27" s="609"/>
      <c r="BV27" s="607" t="s">
        <v>136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2540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605535</v>
      </c>
      <c r="BO28" s="395"/>
      <c r="BP28" s="395"/>
      <c r="BQ28" s="395"/>
      <c r="BR28" s="395"/>
      <c r="BS28" s="395"/>
      <c r="BT28" s="395"/>
      <c r="BU28" s="396"/>
      <c r="BV28" s="394">
        <v>583367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8</v>
      </c>
      <c r="M29" s="483"/>
      <c r="N29" s="483"/>
      <c r="O29" s="483"/>
      <c r="P29" s="525"/>
      <c r="Q29" s="482">
        <v>2340</v>
      </c>
      <c r="R29" s="483"/>
      <c r="S29" s="483"/>
      <c r="T29" s="483"/>
      <c r="U29" s="483"/>
      <c r="V29" s="525"/>
      <c r="W29" s="585"/>
      <c r="X29" s="586"/>
      <c r="Y29" s="587"/>
      <c r="Z29" s="481" t="s">
        <v>186</v>
      </c>
      <c r="AA29" s="461"/>
      <c r="AB29" s="461"/>
      <c r="AC29" s="461"/>
      <c r="AD29" s="461"/>
      <c r="AE29" s="461"/>
      <c r="AF29" s="461"/>
      <c r="AG29" s="462"/>
      <c r="AH29" s="482">
        <v>106</v>
      </c>
      <c r="AI29" s="483"/>
      <c r="AJ29" s="483"/>
      <c r="AK29" s="483"/>
      <c r="AL29" s="525"/>
      <c r="AM29" s="482">
        <v>316728</v>
      </c>
      <c r="AN29" s="483"/>
      <c r="AO29" s="483"/>
      <c r="AP29" s="483"/>
      <c r="AQ29" s="483"/>
      <c r="AR29" s="525"/>
      <c r="AS29" s="482">
        <v>2988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84408</v>
      </c>
      <c r="BO29" s="432"/>
      <c r="BP29" s="432"/>
      <c r="BQ29" s="432"/>
      <c r="BR29" s="432"/>
      <c r="BS29" s="432"/>
      <c r="BT29" s="432"/>
      <c r="BU29" s="433"/>
      <c r="BV29" s="431">
        <v>84382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491760</v>
      </c>
      <c r="BO30" s="608"/>
      <c r="BP30" s="608"/>
      <c r="BQ30" s="608"/>
      <c r="BR30" s="608"/>
      <c r="BS30" s="608"/>
      <c r="BT30" s="608"/>
      <c r="BU30" s="609"/>
      <c r="BV30" s="607">
        <v>348771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小国町国民健康保険特別会計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小国町水道事業会計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IF('各会計、関係団体の財政状況及び健全化判断比率'!B32="","",'各会計、関係団体の財政状況及び健全化判断比率'!B32)</f>
        <v>小国町農業集落排水事業特別会計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一般財団法人学びやの里</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小国町地方改善施設住宅新築資金等貸付金特別会計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小国町介護保険特別会計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IF('各会計、関係団体の財政状況及び健全化判断比率'!B33="","",'各会計、関係団体の財政状況及び健全化判断比率'!B33)</f>
        <v>小国町個別排水処理事業特別会計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小国町外一ヶ町公立病院組合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株式会社エフエム小国</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坂本善三美術館特別会計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小国町後期高齢者医療特別会計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10</v>
      </c>
      <c r="BF36" s="620"/>
      <c r="BG36" s="621" t="str">
        <f>IF('各会計、関係団体の財政状況及び健全化判断比率'!B34="","",'各会計、関係団体の財政状況及び健全化判断比率'!B34)</f>
        <v>小国町小規模集合排水処理事業特別会計</v>
      </c>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阿蘇広域行政事務組合 （一般会計）</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株式会社ゆうステーションカンパニー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11</v>
      </c>
      <c r="BF37" s="620"/>
      <c r="BG37" s="621" t="str">
        <f>IF('各会計、関係団体の財政状況及び健全化判断比率'!B35="","",'各会計、関係団体の財政状況及び健全化判断比率'!B35)</f>
        <v>小国町特定地域生活排水処理事業特別会計</v>
      </c>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阿蘇広域行政事務組合（湯の里荘特別会計）</v>
      </c>
      <c r="BZ37" s="621"/>
      <c r="CA37" s="621"/>
      <c r="CB37" s="621"/>
      <c r="CC37" s="621"/>
      <c r="CD37" s="621"/>
      <c r="CE37" s="621"/>
      <c r="CF37" s="621"/>
      <c r="CG37" s="621"/>
      <c r="CH37" s="621"/>
      <c r="CI37" s="621"/>
      <c r="CJ37" s="621"/>
      <c r="CK37" s="621"/>
      <c r="CL37" s="621"/>
      <c r="CM37" s="621"/>
      <c r="CN37" s="214"/>
      <c r="CO37" s="620">
        <f t="shared" si="3"/>
        <v>23</v>
      </c>
      <c r="CP37" s="620"/>
      <c r="CQ37" s="621" t="str">
        <f>IF('各会計、関係団体の財政状況及び健全化判断比率'!BS10="","",'各会計、関係団体の財政状況及び健全化判断比率'!BS10)</f>
        <v>ネイチャーエナジー小国株式会社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12</v>
      </c>
      <c r="BF38" s="620"/>
      <c r="BG38" s="621" t="str">
        <f>IF('各会計、関係団体の財政状況及び健全化判断比率'!B36="","",'各会計、関係団体の財政状況及び健全化判断比率'!B36)</f>
        <v>小国町簡易水道特別会計</v>
      </c>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阿蘇広域行政事務組合 （阿蘇みやま荘特別会計）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熊本県後期高齢者医療広域連合（一般会計）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熊本県後期高齢者医療広域連合（後期高齢者医療特別会計）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qs0B4VoCFvIQPBWHBfsZCM/C2kWNF+IuFLDAduTSJcCw4VZkphhYGSQDXawUGRgQr6c9azT53Sr9GAAJEzo9YA==" saltValue="IMP0aVuBkyxeTIM6p+rY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12" zoomScaleSheetLayoutView="100" workbookViewId="0">
      <selection activeCell="AK32" sqref="AK32:AO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571</v>
      </c>
      <c r="D34" s="1212"/>
      <c r="E34" s="1213"/>
      <c r="F34" s="32">
        <v>18.91</v>
      </c>
      <c r="G34" s="33">
        <v>18.47</v>
      </c>
      <c r="H34" s="33">
        <v>17.71</v>
      </c>
      <c r="I34" s="33">
        <v>18.38</v>
      </c>
      <c r="J34" s="34">
        <v>16.53</v>
      </c>
      <c r="K34" s="22"/>
      <c r="L34" s="22"/>
      <c r="M34" s="22"/>
      <c r="N34" s="22"/>
      <c r="O34" s="22"/>
      <c r="P34" s="22"/>
    </row>
    <row r="35" spans="1:16" ht="39" customHeight="1" x14ac:dyDescent="0.15">
      <c r="A35" s="22"/>
      <c r="B35" s="35"/>
      <c r="C35" s="1206" t="s">
        <v>572</v>
      </c>
      <c r="D35" s="1207"/>
      <c r="E35" s="1208"/>
      <c r="F35" s="36">
        <v>6.88</v>
      </c>
      <c r="G35" s="37">
        <v>5.54</v>
      </c>
      <c r="H35" s="37">
        <v>7.39</v>
      </c>
      <c r="I35" s="37">
        <v>13.41</v>
      </c>
      <c r="J35" s="38">
        <v>9.92</v>
      </c>
      <c r="K35" s="22"/>
      <c r="L35" s="22"/>
      <c r="M35" s="22"/>
      <c r="N35" s="22"/>
      <c r="O35" s="22"/>
      <c r="P35" s="22"/>
    </row>
    <row r="36" spans="1:16" ht="39" customHeight="1" x14ac:dyDescent="0.15">
      <c r="A36" s="22"/>
      <c r="B36" s="35"/>
      <c r="C36" s="1206" t="s">
        <v>573</v>
      </c>
      <c r="D36" s="1207"/>
      <c r="E36" s="1208"/>
      <c r="F36" s="36">
        <v>1.41</v>
      </c>
      <c r="G36" s="37">
        <v>0.75</v>
      </c>
      <c r="H36" s="37">
        <v>1.28</v>
      </c>
      <c r="I36" s="37">
        <v>2.94</v>
      </c>
      <c r="J36" s="38">
        <v>2.2999999999999998</v>
      </c>
      <c r="K36" s="22"/>
      <c r="L36" s="22"/>
      <c r="M36" s="22"/>
      <c r="N36" s="22"/>
      <c r="O36" s="22"/>
      <c r="P36" s="22"/>
    </row>
    <row r="37" spans="1:16" ht="39" customHeight="1" x14ac:dyDescent="0.15">
      <c r="A37" s="22"/>
      <c r="B37" s="35"/>
      <c r="C37" s="1206" t="s">
        <v>574</v>
      </c>
      <c r="D37" s="1207"/>
      <c r="E37" s="1208"/>
      <c r="F37" s="36">
        <v>0.44</v>
      </c>
      <c r="G37" s="37">
        <v>0.43</v>
      </c>
      <c r="H37" s="37">
        <v>0.41</v>
      </c>
      <c r="I37" s="37">
        <v>0.65</v>
      </c>
      <c r="J37" s="38">
        <v>0.27</v>
      </c>
      <c r="K37" s="22"/>
      <c r="L37" s="22"/>
      <c r="M37" s="22"/>
      <c r="N37" s="22"/>
      <c r="O37" s="22"/>
      <c r="P37" s="22"/>
    </row>
    <row r="38" spans="1:16" ht="39" customHeight="1" x14ac:dyDescent="0.15">
      <c r="A38" s="22"/>
      <c r="B38" s="35"/>
      <c r="C38" s="1206" t="s">
        <v>575</v>
      </c>
      <c r="D38" s="1207"/>
      <c r="E38" s="1208"/>
      <c r="F38" s="36">
        <v>0.03</v>
      </c>
      <c r="G38" s="37">
        <v>0.04</v>
      </c>
      <c r="H38" s="37">
        <v>0.26</v>
      </c>
      <c r="I38" s="37">
        <v>0.11</v>
      </c>
      <c r="J38" s="38">
        <v>0.06</v>
      </c>
      <c r="K38" s="22"/>
      <c r="L38" s="22"/>
      <c r="M38" s="22"/>
      <c r="N38" s="22"/>
      <c r="O38" s="22"/>
      <c r="P38" s="22"/>
    </row>
    <row r="39" spans="1:16" ht="39" customHeight="1" x14ac:dyDescent="0.15">
      <c r="A39" s="22"/>
      <c r="B39" s="35"/>
      <c r="C39" s="1206" t="s">
        <v>576</v>
      </c>
      <c r="D39" s="1207"/>
      <c r="E39" s="1208"/>
      <c r="F39" s="36">
        <v>0.08</v>
      </c>
      <c r="G39" s="37">
        <v>0.05</v>
      </c>
      <c r="H39" s="37">
        <v>0.05</v>
      </c>
      <c r="I39" s="37">
        <v>0.04</v>
      </c>
      <c r="J39" s="38">
        <v>0.03</v>
      </c>
      <c r="K39" s="22"/>
      <c r="L39" s="22"/>
      <c r="M39" s="22"/>
      <c r="N39" s="22"/>
      <c r="O39" s="22"/>
      <c r="P39" s="22"/>
    </row>
    <row r="40" spans="1:16" ht="39" customHeight="1" x14ac:dyDescent="0.15">
      <c r="A40" s="22"/>
      <c r="B40" s="35"/>
      <c r="C40" s="1206" t="s">
        <v>577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579</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580</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RsJyVdyGwg63AwaPl3CKkr54jmxQxYwyB2iZPtXY92CGqr+FDFlpMq2OznK5cUUriWXOse6X32pjc9OHwFEYg==" saltValue="UPnjyOGpn1Ohzd22Jg5t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46" zoomScaleSheetLayoutView="55" workbookViewId="0">
      <selection activeCell="AK32" sqref="AK32:AO3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493</v>
      </c>
      <c r="L45" s="60">
        <v>458</v>
      </c>
      <c r="M45" s="60">
        <v>473</v>
      </c>
      <c r="N45" s="60">
        <v>527</v>
      </c>
      <c r="O45" s="61">
        <v>533</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15">
      <c r="A48" s="48"/>
      <c r="B48" s="1216"/>
      <c r="C48" s="1217"/>
      <c r="D48" s="62"/>
      <c r="E48" s="1222" t="s">
        <v>14</v>
      </c>
      <c r="F48" s="1222"/>
      <c r="G48" s="1222"/>
      <c r="H48" s="1222"/>
      <c r="I48" s="1222"/>
      <c r="J48" s="1223"/>
      <c r="K48" s="63">
        <v>79</v>
      </c>
      <c r="L48" s="64">
        <v>76</v>
      </c>
      <c r="M48" s="64">
        <v>81</v>
      </c>
      <c r="N48" s="64">
        <v>88</v>
      </c>
      <c r="O48" s="65">
        <v>82</v>
      </c>
      <c r="P48" s="48"/>
      <c r="Q48" s="48"/>
      <c r="R48" s="48"/>
      <c r="S48" s="48"/>
      <c r="T48" s="48"/>
      <c r="U48" s="48"/>
    </row>
    <row r="49" spans="1:21" ht="30.75" customHeight="1" x14ac:dyDescent="0.15">
      <c r="A49" s="48"/>
      <c r="B49" s="1216"/>
      <c r="C49" s="1217"/>
      <c r="D49" s="62"/>
      <c r="E49" s="1222" t="s">
        <v>15</v>
      </c>
      <c r="F49" s="1222"/>
      <c r="G49" s="1222"/>
      <c r="H49" s="1222"/>
      <c r="I49" s="1222"/>
      <c r="J49" s="1223"/>
      <c r="K49" s="63">
        <v>79</v>
      </c>
      <c r="L49" s="64">
        <v>76</v>
      </c>
      <c r="M49" s="64">
        <v>60</v>
      </c>
      <c r="N49" s="64">
        <v>48</v>
      </c>
      <c r="O49" s="65">
        <v>42</v>
      </c>
      <c r="P49" s="48"/>
      <c r="Q49" s="48"/>
      <c r="R49" s="48"/>
      <c r="S49" s="48"/>
      <c r="T49" s="48"/>
      <c r="U49" s="48"/>
    </row>
    <row r="50" spans="1:21" ht="30.75" customHeight="1" x14ac:dyDescent="0.15">
      <c r="A50" s="48"/>
      <c r="B50" s="1216"/>
      <c r="C50" s="1217"/>
      <c r="D50" s="62"/>
      <c r="E50" s="1222" t="s">
        <v>16</v>
      </c>
      <c r="F50" s="1222"/>
      <c r="G50" s="1222"/>
      <c r="H50" s="1222"/>
      <c r="I50" s="1222"/>
      <c r="J50" s="1223"/>
      <c r="K50" s="63">
        <v>155</v>
      </c>
      <c r="L50" s="64">
        <v>155</v>
      </c>
      <c r="M50" s="64">
        <v>155</v>
      </c>
      <c r="N50" s="64">
        <v>20</v>
      </c>
      <c r="O50" s="65">
        <v>20</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500</v>
      </c>
      <c r="L52" s="64">
        <v>471</v>
      </c>
      <c r="M52" s="64">
        <v>482</v>
      </c>
      <c r="N52" s="64">
        <v>460</v>
      </c>
      <c r="O52" s="65">
        <v>455</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306</v>
      </c>
      <c r="L53" s="69">
        <v>294</v>
      </c>
      <c r="M53" s="69">
        <v>287</v>
      </c>
      <c r="N53" s="69">
        <v>223</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o7nQiQxtu/2Ani5Jg3gQ5W8nuw4IIu9nnpsFgJMc4O4kQFjhPVGwEENEjNzcsu8PLmhxVOG2vc5u0/3fvVnA==" saltValue="al7TanhapasgMWTn/Qx6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G34" zoomScale="85" zoomScaleNormal="85" zoomScaleSheetLayoutView="100" workbookViewId="0">
      <selection activeCell="AK32" sqref="AK32:AO3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40" t="s">
        <v>29</v>
      </c>
      <c r="C41" s="1241"/>
      <c r="D41" s="102"/>
      <c r="E41" s="1246" t="s">
        <v>30</v>
      </c>
      <c r="F41" s="1246"/>
      <c r="G41" s="1246"/>
      <c r="H41" s="1247"/>
      <c r="I41" s="103">
        <v>5208</v>
      </c>
      <c r="J41" s="104">
        <v>5496</v>
      </c>
      <c r="K41" s="104">
        <v>5898</v>
      </c>
      <c r="L41" s="104">
        <v>6233</v>
      </c>
      <c r="M41" s="105">
        <v>6199</v>
      </c>
    </row>
    <row r="42" spans="2:13" ht="27.75" customHeight="1" x14ac:dyDescent="0.15">
      <c r="B42" s="1242"/>
      <c r="C42" s="1243"/>
      <c r="D42" s="106"/>
      <c r="E42" s="1248" t="s">
        <v>31</v>
      </c>
      <c r="F42" s="1248"/>
      <c r="G42" s="1248"/>
      <c r="H42" s="1249"/>
      <c r="I42" s="107">
        <v>395</v>
      </c>
      <c r="J42" s="108">
        <v>251</v>
      </c>
      <c r="K42" s="108">
        <v>102</v>
      </c>
      <c r="L42" s="108">
        <v>84</v>
      </c>
      <c r="M42" s="109">
        <v>66</v>
      </c>
    </row>
    <row r="43" spans="2:13" ht="27.75" customHeight="1" x14ac:dyDescent="0.15">
      <c r="B43" s="1242"/>
      <c r="C43" s="1243"/>
      <c r="D43" s="106"/>
      <c r="E43" s="1248" t="s">
        <v>32</v>
      </c>
      <c r="F43" s="1248"/>
      <c r="G43" s="1248"/>
      <c r="H43" s="1249"/>
      <c r="I43" s="107">
        <v>1200</v>
      </c>
      <c r="J43" s="108">
        <v>1017</v>
      </c>
      <c r="K43" s="108">
        <v>1023</v>
      </c>
      <c r="L43" s="108">
        <v>978</v>
      </c>
      <c r="M43" s="109">
        <v>939</v>
      </c>
    </row>
    <row r="44" spans="2:13" ht="27.75" customHeight="1" x14ac:dyDescent="0.15">
      <c r="B44" s="1242"/>
      <c r="C44" s="1243"/>
      <c r="D44" s="106"/>
      <c r="E44" s="1248" t="s">
        <v>33</v>
      </c>
      <c r="F44" s="1248"/>
      <c r="G44" s="1248"/>
      <c r="H44" s="1249"/>
      <c r="I44" s="107">
        <v>380</v>
      </c>
      <c r="J44" s="108">
        <v>325</v>
      </c>
      <c r="K44" s="108">
        <v>265</v>
      </c>
      <c r="L44" s="108">
        <v>174</v>
      </c>
      <c r="M44" s="109">
        <v>193</v>
      </c>
    </row>
    <row r="45" spans="2:13" ht="27.75" customHeight="1" x14ac:dyDescent="0.15">
      <c r="B45" s="1242"/>
      <c r="C45" s="1243"/>
      <c r="D45" s="106"/>
      <c r="E45" s="1248" t="s">
        <v>34</v>
      </c>
      <c r="F45" s="1248"/>
      <c r="G45" s="1248"/>
      <c r="H45" s="1249"/>
      <c r="I45" s="107">
        <v>205</v>
      </c>
      <c r="J45" s="108">
        <v>78</v>
      </c>
      <c r="K45" s="108">
        <v>38</v>
      </c>
      <c r="L45" s="108">
        <v>7</v>
      </c>
      <c r="M45" s="109">
        <v>1</v>
      </c>
    </row>
    <row r="46" spans="2:13" ht="27.75" customHeight="1" x14ac:dyDescent="0.15">
      <c r="B46" s="1242"/>
      <c r="C46" s="1243"/>
      <c r="D46" s="110"/>
      <c r="E46" s="1248" t="s">
        <v>35</v>
      </c>
      <c r="F46" s="1248"/>
      <c r="G46" s="1248"/>
      <c r="H46" s="1249"/>
      <c r="I46" s="107" t="s">
        <v>521</v>
      </c>
      <c r="J46" s="108" t="s">
        <v>521</v>
      </c>
      <c r="K46" s="108" t="s">
        <v>521</v>
      </c>
      <c r="L46" s="108" t="s">
        <v>521</v>
      </c>
      <c r="M46" s="109" t="s">
        <v>521</v>
      </c>
    </row>
    <row r="47" spans="2:13" ht="27.75" customHeight="1" x14ac:dyDescent="0.15">
      <c r="B47" s="1242"/>
      <c r="C47" s="1243"/>
      <c r="D47" s="111"/>
      <c r="E47" s="1250" t="s">
        <v>36</v>
      </c>
      <c r="F47" s="1251"/>
      <c r="G47" s="1251"/>
      <c r="H47" s="1252"/>
      <c r="I47" s="107" t="s">
        <v>521</v>
      </c>
      <c r="J47" s="108" t="s">
        <v>521</v>
      </c>
      <c r="K47" s="108" t="s">
        <v>521</v>
      </c>
      <c r="L47" s="108" t="s">
        <v>521</v>
      </c>
      <c r="M47" s="109" t="s">
        <v>521</v>
      </c>
    </row>
    <row r="48" spans="2:13" ht="27.75" customHeight="1" x14ac:dyDescent="0.15">
      <c r="B48" s="1242"/>
      <c r="C48" s="1243"/>
      <c r="D48" s="106"/>
      <c r="E48" s="1248" t="s">
        <v>37</v>
      </c>
      <c r="F48" s="1248"/>
      <c r="G48" s="1248"/>
      <c r="H48" s="1249"/>
      <c r="I48" s="107" t="s">
        <v>521</v>
      </c>
      <c r="J48" s="108" t="s">
        <v>521</v>
      </c>
      <c r="K48" s="108" t="s">
        <v>521</v>
      </c>
      <c r="L48" s="108" t="s">
        <v>521</v>
      </c>
      <c r="M48" s="109" t="s">
        <v>521</v>
      </c>
    </row>
    <row r="49" spans="2:13" ht="27.75" customHeight="1" x14ac:dyDescent="0.15">
      <c r="B49" s="1244"/>
      <c r="C49" s="1245"/>
      <c r="D49" s="106"/>
      <c r="E49" s="1248" t="s">
        <v>38</v>
      </c>
      <c r="F49" s="1248"/>
      <c r="G49" s="1248"/>
      <c r="H49" s="1249"/>
      <c r="I49" s="107" t="s">
        <v>521</v>
      </c>
      <c r="J49" s="108" t="s">
        <v>521</v>
      </c>
      <c r="K49" s="108" t="s">
        <v>521</v>
      </c>
      <c r="L49" s="108" t="s">
        <v>521</v>
      </c>
      <c r="M49" s="109" t="s">
        <v>521</v>
      </c>
    </row>
    <row r="50" spans="2:13" ht="27.75" customHeight="1" x14ac:dyDescent="0.15">
      <c r="B50" s="1253" t="s">
        <v>39</v>
      </c>
      <c r="C50" s="1254"/>
      <c r="D50" s="112"/>
      <c r="E50" s="1248" t="s">
        <v>40</v>
      </c>
      <c r="F50" s="1248"/>
      <c r="G50" s="1248"/>
      <c r="H50" s="1249"/>
      <c r="I50" s="107">
        <v>907</v>
      </c>
      <c r="J50" s="108">
        <v>1040</v>
      </c>
      <c r="K50" s="108">
        <v>959</v>
      </c>
      <c r="L50" s="108">
        <v>1028</v>
      </c>
      <c r="M50" s="109">
        <v>1209</v>
      </c>
    </row>
    <row r="51" spans="2:13" ht="27.75" customHeight="1" x14ac:dyDescent="0.15">
      <c r="B51" s="1242"/>
      <c r="C51" s="1243"/>
      <c r="D51" s="106"/>
      <c r="E51" s="1248" t="s">
        <v>41</v>
      </c>
      <c r="F51" s="1248"/>
      <c r="G51" s="1248"/>
      <c r="H51" s="1249"/>
      <c r="I51" s="107">
        <v>255</v>
      </c>
      <c r="J51" s="108">
        <v>246</v>
      </c>
      <c r="K51" s="108">
        <v>263</v>
      </c>
      <c r="L51" s="108">
        <v>354</v>
      </c>
      <c r="M51" s="109">
        <v>337</v>
      </c>
    </row>
    <row r="52" spans="2:13" ht="27.75" customHeight="1" x14ac:dyDescent="0.15">
      <c r="B52" s="1244"/>
      <c r="C52" s="1245"/>
      <c r="D52" s="106"/>
      <c r="E52" s="1248" t="s">
        <v>42</v>
      </c>
      <c r="F52" s="1248"/>
      <c r="G52" s="1248"/>
      <c r="H52" s="1249"/>
      <c r="I52" s="107">
        <v>4684</v>
      </c>
      <c r="J52" s="108">
        <v>4883</v>
      </c>
      <c r="K52" s="108">
        <v>5136</v>
      </c>
      <c r="L52" s="108">
        <v>5138</v>
      </c>
      <c r="M52" s="109">
        <v>5141</v>
      </c>
    </row>
    <row r="53" spans="2:13" ht="27.75" customHeight="1" thickBot="1" x14ac:dyDescent="0.2">
      <c r="B53" s="1255" t="s">
        <v>43</v>
      </c>
      <c r="C53" s="1256"/>
      <c r="D53" s="113"/>
      <c r="E53" s="1257" t="s">
        <v>44</v>
      </c>
      <c r="F53" s="1257"/>
      <c r="G53" s="1257"/>
      <c r="H53" s="1258"/>
      <c r="I53" s="114">
        <v>1543</v>
      </c>
      <c r="J53" s="115">
        <v>997</v>
      </c>
      <c r="K53" s="115">
        <v>967</v>
      </c>
      <c r="L53" s="115">
        <v>958</v>
      </c>
      <c r="M53" s="116">
        <v>710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vwGpRjXB1JpyVQDE4cYWJSwWcrgAX1LML097lNVrJxa+DSST/pN7O5C1bB4413By+l1Q7X1meSvZDJfK66Otw==" saltValue="gHuX9GLJ4IBtG+ZV6a4N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55" zoomScale="70" zoomScaleNormal="70" zoomScaleSheetLayoutView="100" workbookViewId="0">
      <selection activeCell="AK32" sqref="AK32:AO3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47</v>
      </c>
      <c r="D55" s="1267"/>
      <c r="E55" s="1268"/>
      <c r="F55" s="128">
        <v>521</v>
      </c>
      <c r="G55" s="128">
        <v>583</v>
      </c>
      <c r="H55" s="129">
        <v>606</v>
      </c>
    </row>
    <row r="56" spans="2:8" ht="52.5" customHeight="1" x14ac:dyDescent="0.15">
      <c r="B56" s="130"/>
      <c r="C56" s="1269" t="s">
        <v>48</v>
      </c>
      <c r="D56" s="1269"/>
      <c r="E56" s="1270"/>
      <c r="F56" s="131">
        <v>84</v>
      </c>
      <c r="G56" s="131">
        <v>84</v>
      </c>
      <c r="H56" s="132">
        <v>84</v>
      </c>
    </row>
    <row r="57" spans="2:8" ht="53.25" customHeight="1" x14ac:dyDescent="0.15">
      <c r="B57" s="130"/>
      <c r="C57" s="1271" t="s">
        <v>49</v>
      </c>
      <c r="D57" s="1271"/>
      <c r="E57" s="1272"/>
      <c r="F57" s="133">
        <v>345</v>
      </c>
      <c r="G57" s="133">
        <v>349</v>
      </c>
      <c r="H57" s="134">
        <v>492</v>
      </c>
    </row>
    <row r="58" spans="2:8" ht="45.75" customHeight="1" x14ac:dyDescent="0.15">
      <c r="B58" s="135"/>
      <c r="C58" s="1259" t="s">
        <v>603</v>
      </c>
      <c r="D58" s="1260"/>
      <c r="E58" s="1261"/>
      <c r="F58" s="136">
        <v>95</v>
      </c>
      <c r="G58" s="136">
        <v>90</v>
      </c>
      <c r="H58" s="137">
        <v>198</v>
      </c>
    </row>
    <row r="59" spans="2:8" ht="45.75" customHeight="1" x14ac:dyDescent="0.15">
      <c r="B59" s="135"/>
      <c r="C59" s="1259" t="s">
        <v>604</v>
      </c>
      <c r="D59" s="1260"/>
      <c r="E59" s="1261"/>
      <c r="F59" s="136">
        <v>77</v>
      </c>
      <c r="G59" s="136">
        <v>77</v>
      </c>
      <c r="H59" s="137">
        <v>77</v>
      </c>
    </row>
    <row r="60" spans="2:8" ht="45.75" customHeight="1" x14ac:dyDescent="0.15">
      <c r="B60" s="135"/>
      <c r="C60" s="1259" t="s">
        <v>605</v>
      </c>
      <c r="D60" s="1260"/>
      <c r="E60" s="1261"/>
      <c r="F60" s="136">
        <v>53</v>
      </c>
      <c r="G60" s="136">
        <v>53</v>
      </c>
      <c r="H60" s="137">
        <v>53</v>
      </c>
    </row>
    <row r="61" spans="2:8" ht="45.75" customHeight="1" x14ac:dyDescent="0.15">
      <c r="B61" s="135"/>
      <c r="C61" s="1259" t="s">
        <v>606</v>
      </c>
      <c r="D61" s="1260"/>
      <c r="E61" s="1261"/>
      <c r="F61" s="136">
        <v>0</v>
      </c>
      <c r="G61" s="136">
        <v>10</v>
      </c>
      <c r="H61" s="137">
        <v>33</v>
      </c>
    </row>
    <row r="62" spans="2:8" ht="45.75" customHeight="1" thickBot="1" x14ac:dyDescent="0.2">
      <c r="B62" s="138"/>
      <c r="C62" s="1262" t="s">
        <v>607</v>
      </c>
      <c r="D62" s="1263"/>
      <c r="E62" s="1264"/>
      <c r="F62" s="139">
        <v>56</v>
      </c>
      <c r="G62" s="139">
        <v>54</v>
      </c>
      <c r="H62" s="140">
        <v>32</v>
      </c>
    </row>
    <row r="63" spans="2:8" ht="52.5" customHeight="1" thickBot="1" x14ac:dyDescent="0.2">
      <c r="B63" s="141"/>
      <c r="C63" s="1265" t="s">
        <v>50</v>
      </c>
      <c r="D63" s="1265"/>
      <c r="E63" s="1266"/>
      <c r="F63" s="142">
        <v>951</v>
      </c>
      <c r="G63" s="142">
        <v>1017</v>
      </c>
      <c r="H63" s="143">
        <v>1182</v>
      </c>
    </row>
    <row r="64" spans="2:8" ht="15" customHeight="1" x14ac:dyDescent="0.15"/>
  </sheetData>
  <sheetProtection algorithmName="SHA-512" hashValue="bwMsz2RUlmNBJoXZUdQbCcOqQKxFYtbtnQBvWXdVek4sQWEtGPfyb3/iFBmmg7wh2xXfvpG/HFLujLdbyNSweA==" saltValue="Vk8aQsRhiWsFhVIyOrUa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8159-A3E2-44F2-92AD-07C7D5EEEF94}">
  <sheetPr>
    <pageSetUpPr fitToPage="1"/>
  </sheetPr>
  <dimension ref="A1:WZM160"/>
  <sheetViews>
    <sheetView showGridLines="0" topLeftCell="T58" zoomScaleNormal="100" zoomScaleSheetLayoutView="55" workbookViewId="0">
      <selection activeCell="BC21" sqref="BC2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563</v>
      </c>
      <c r="BQ50" s="1307"/>
      <c r="BR50" s="1307"/>
      <c r="BS50" s="1307"/>
      <c r="BT50" s="1307"/>
      <c r="BU50" s="1307"/>
      <c r="BV50" s="1307"/>
      <c r="BW50" s="1307"/>
      <c r="BX50" s="1307" t="s">
        <v>564</v>
      </c>
      <c r="BY50" s="1307"/>
      <c r="BZ50" s="1307"/>
      <c r="CA50" s="1307"/>
      <c r="CB50" s="1307"/>
      <c r="CC50" s="1307"/>
      <c r="CD50" s="1307"/>
      <c r="CE50" s="1307"/>
      <c r="CF50" s="1307" t="s">
        <v>565</v>
      </c>
      <c r="CG50" s="1307"/>
      <c r="CH50" s="1307"/>
      <c r="CI50" s="1307"/>
      <c r="CJ50" s="1307"/>
      <c r="CK50" s="1307"/>
      <c r="CL50" s="1307"/>
      <c r="CM50" s="1307"/>
      <c r="CN50" s="1307" t="s">
        <v>566</v>
      </c>
      <c r="CO50" s="1307"/>
      <c r="CP50" s="1307"/>
      <c r="CQ50" s="1307"/>
      <c r="CR50" s="1307"/>
      <c r="CS50" s="1307"/>
      <c r="CT50" s="1307"/>
      <c r="CU50" s="1307"/>
      <c r="CV50" s="1307" t="s">
        <v>567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614</v>
      </c>
      <c r="AO51" s="1311"/>
      <c r="AP51" s="1311"/>
      <c r="AQ51" s="1311"/>
      <c r="AR51" s="1311"/>
      <c r="AS51" s="1311"/>
      <c r="AT51" s="1311"/>
      <c r="AU51" s="1311"/>
      <c r="AV51" s="1311"/>
      <c r="AW51" s="1311"/>
      <c r="AX51" s="1311"/>
      <c r="AY51" s="1311"/>
      <c r="AZ51" s="1311"/>
      <c r="BA51" s="1311"/>
      <c r="BB51" s="1311" t="s">
        <v>615</v>
      </c>
      <c r="BC51" s="1311"/>
      <c r="BD51" s="1311"/>
      <c r="BE51" s="1311"/>
      <c r="BF51" s="1311"/>
      <c r="BG51" s="1311"/>
      <c r="BH51" s="1311"/>
      <c r="BI51" s="1311"/>
      <c r="BJ51" s="1311"/>
      <c r="BK51" s="1311"/>
      <c r="BL51" s="1311"/>
      <c r="BM51" s="1311"/>
      <c r="BN51" s="1311"/>
      <c r="BO51" s="1311"/>
      <c r="BP51" s="1312">
        <v>56.3</v>
      </c>
      <c r="BQ51" s="1312"/>
      <c r="BR51" s="1312"/>
      <c r="BS51" s="1312"/>
      <c r="BT51" s="1312"/>
      <c r="BU51" s="1312"/>
      <c r="BV51" s="1312"/>
      <c r="BW51" s="1312"/>
      <c r="BX51" s="1312">
        <v>36.700000000000003</v>
      </c>
      <c r="BY51" s="1312"/>
      <c r="BZ51" s="1312"/>
      <c r="CA51" s="1312"/>
      <c r="CB51" s="1312"/>
      <c r="CC51" s="1312"/>
      <c r="CD51" s="1312"/>
      <c r="CE51" s="1312"/>
      <c r="CF51" s="1312">
        <v>35</v>
      </c>
      <c r="CG51" s="1312"/>
      <c r="CH51" s="1312"/>
      <c r="CI51" s="1312"/>
      <c r="CJ51" s="1312"/>
      <c r="CK51" s="1312"/>
      <c r="CL51" s="1312"/>
      <c r="CM51" s="1312"/>
      <c r="CN51" s="1312">
        <v>34.700000000000003</v>
      </c>
      <c r="CO51" s="1312"/>
      <c r="CP51" s="1312"/>
      <c r="CQ51" s="1312"/>
      <c r="CR51" s="1312"/>
      <c r="CS51" s="1312"/>
      <c r="CT51" s="1312"/>
      <c r="CU51" s="1312"/>
      <c r="CV51" s="1312">
        <v>23.9</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616</v>
      </c>
      <c r="BC53" s="1311"/>
      <c r="BD53" s="1311"/>
      <c r="BE53" s="1311"/>
      <c r="BF53" s="1311"/>
      <c r="BG53" s="1311"/>
      <c r="BH53" s="1311"/>
      <c r="BI53" s="1311"/>
      <c r="BJ53" s="1311"/>
      <c r="BK53" s="1311"/>
      <c r="BL53" s="1311"/>
      <c r="BM53" s="1311"/>
      <c r="BN53" s="1311"/>
      <c r="BO53" s="1311"/>
      <c r="BP53" s="1312">
        <v>70.099999999999994</v>
      </c>
      <c r="BQ53" s="1312"/>
      <c r="BR53" s="1312"/>
      <c r="BS53" s="1312"/>
      <c r="BT53" s="1312"/>
      <c r="BU53" s="1312"/>
      <c r="BV53" s="1312"/>
      <c r="BW53" s="1312"/>
      <c r="BX53" s="1312">
        <v>71.599999999999994</v>
      </c>
      <c r="BY53" s="1312"/>
      <c r="BZ53" s="1312"/>
      <c r="CA53" s="1312"/>
      <c r="CB53" s="1312"/>
      <c r="CC53" s="1312"/>
      <c r="CD53" s="1312"/>
      <c r="CE53" s="1312"/>
      <c r="CF53" s="1312">
        <v>71</v>
      </c>
      <c r="CG53" s="1312"/>
      <c r="CH53" s="1312"/>
      <c r="CI53" s="1312"/>
      <c r="CJ53" s="1312"/>
      <c r="CK53" s="1312"/>
      <c r="CL53" s="1312"/>
      <c r="CM53" s="1312"/>
      <c r="CN53" s="1312">
        <v>70.5</v>
      </c>
      <c r="CO53" s="1312"/>
      <c r="CP53" s="1312"/>
      <c r="CQ53" s="1312"/>
      <c r="CR53" s="1312"/>
      <c r="CS53" s="1312"/>
      <c r="CT53" s="1312"/>
      <c r="CU53" s="1312"/>
      <c r="CV53" s="1312">
        <v>70.900000000000006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617</v>
      </c>
      <c r="AO55" s="1307"/>
      <c r="AP55" s="1307"/>
      <c r="AQ55" s="1307"/>
      <c r="AR55" s="1307"/>
      <c r="AS55" s="1307"/>
      <c r="AT55" s="1307"/>
      <c r="AU55" s="1307"/>
      <c r="AV55" s="1307"/>
      <c r="AW55" s="1307"/>
      <c r="AX55" s="1307"/>
      <c r="AY55" s="1307"/>
      <c r="AZ55" s="1307"/>
      <c r="BA55" s="1307"/>
      <c r="BB55" s="1311" t="s">
        <v>615</v>
      </c>
      <c r="BC55" s="1311"/>
      <c r="BD55" s="1311"/>
      <c r="BE55" s="1311"/>
      <c r="BF55" s="1311"/>
      <c r="BG55" s="1311"/>
      <c r="BH55" s="1311"/>
      <c r="BI55" s="1311"/>
      <c r="BJ55" s="1311"/>
      <c r="BK55" s="1311"/>
      <c r="BL55" s="1311"/>
      <c r="BM55" s="1311"/>
      <c r="BN55" s="1311"/>
      <c r="BO55" s="1311"/>
      <c r="BP55" s="1312">
        <v>25.4</v>
      </c>
      <c r="BQ55" s="1312"/>
      <c r="BR55" s="1312"/>
      <c r="BS55" s="1312"/>
      <c r="BT55" s="1312"/>
      <c r="BU55" s="1312"/>
      <c r="BV55" s="1312"/>
      <c r="BW55" s="1312"/>
      <c r="BX55" s="1312">
        <v>23.4</v>
      </c>
      <c r="BY55" s="1312"/>
      <c r="BZ55" s="1312"/>
      <c r="CA55" s="1312"/>
      <c r="CB55" s="1312"/>
      <c r="CC55" s="1312"/>
      <c r="CD55" s="1312"/>
      <c r="CE55" s="1312"/>
      <c r="CF55" s="1312">
        <v>7.7</v>
      </c>
      <c r="CG55" s="1312"/>
      <c r="CH55" s="1312"/>
      <c r="CI55" s="1312"/>
      <c r="CJ55" s="1312"/>
      <c r="CK55" s="1312"/>
      <c r="CL55" s="1312"/>
      <c r="CM55" s="1312"/>
      <c r="CN55" s="1312">
        <v>3.2</v>
      </c>
      <c r="CO55" s="1312"/>
      <c r="CP55" s="1312"/>
      <c r="CQ55" s="1312"/>
      <c r="CR55" s="1312"/>
      <c r="CS55" s="1312"/>
      <c r="CT55" s="1312"/>
      <c r="CU55" s="1312"/>
      <c r="CV55" s="1312">
        <v>3.4</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616</v>
      </c>
      <c r="BC57" s="1311"/>
      <c r="BD57" s="1311"/>
      <c r="BE57" s="1311"/>
      <c r="BF57" s="1311"/>
      <c r="BG57" s="1311"/>
      <c r="BH57" s="1311"/>
      <c r="BI57" s="1311"/>
      <c r="BJ57" s="1311"/>
      <c r="BK57" s="1311"/>
      <c r="BL57" s="1311"/>
      <c r="BM57" s="1311"/>
      <c r="BN57" s="1311"/>
      <c r="BO57" s="1311"/>
      <c r="BP57" s="1312">
        <v>58.8</v>
      </c>
      <c r="BQ57" s="1312"/>
      <c r="BR57" s="1312"/>
      <c r="BS57" s="1312"/>
      <c r="BT57" s="1312"/>
      <c r="BU57" s="1312"/>
      <c r="BV57" s="1312"/>
      <c r="BW57" s="1312"/>
      <c r="BX57" s="1312">
        <v>59.2</v>
      </c>
      <c r="BY57" s="1312"/>
      <c r="BZ57" s="1312"/>
      <c r="CA57" s="1312"/>
      <c r="CB57" s="1312"/>
      <c r="CC57" s="1312"/>
      <c r="CD57" s="1312"/>
      <c r="CE57" s="1312"/>
      <c r="CF57" s="1312">
        <v>63.4</v>
      </c>
      <c r="CG57" s="1312"/>
      <c r="CH57" s="1312"/>
      <c r="CI57" s="1312"/>
      <c r="CJ57" s="1312"/>
      <c r="CK57" s="1312"/>
      <c r="CL57" s="1312"/>
      <c r="CM57" s="1312"/>
      <c r="CN57" s="1312">
        <v>63.3</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618</v>
      </c>
    </row>
    <row r="64" spans="1:109" x14ac:dyDescent="0.15">
      <c r="B64" s="1282"/>
      <c r="G64" s="1289"/>
      <c r="I64" s="1322"/>
      <c r="J64" s="1322"/>
      <c r="K64" s="1322"/>
      <c r="L64" s="1322"/>
      <c r="M64" s="1322"/>
      <c r="N64" s="1323"/>
      <c r="AM64" s="1289"/>
      <c r="AN64" s="1289" t="s">
        <v>611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563</v>
      </c>
      <c r="BQ72" s="1307"/>
      <c r="BR72" s="1307"/>
      <c r="BS72" s="1307"/>
      <c r="BT72" s="1307"/>
      <c r="BU72" s="1307"/>
      <c r="BV72" s="1307"/>
      <c r="BW72" s="1307"/>
      <c r="BX72" s="1307" t="s">
        <v>564</v>
      </c>
      <c r="BY72" s="1307"/>
      <c r="BZ72" s="1307"/>
      <c r="CA72" s="1307"/>
      <c r="CB72" s="1307"/>
      <c r="CC72" s="1307"/>
      <c r="CD72" s="1307"/>
      <c r="CE72" s="1307"/>
      <c r="CF72" s="1307" t="s">
        <v>565</v>
      </c>
      <c r="CG72" s="1307"/>
      <c r="CH72" s="1307"/>
      <c r="CI72" s="1307"/>
      <c r="CJ72" s="1307"/>
      <c r="CK72" s="1307"/>
      <c r="CL72" s="1307"/>
      <c r="CM72" s="1307"/>
      <c r="CN72" s="1307" t="s">
        <v>566</v>
      </c>
      <c r="CO72" s="1307"/>
      <c r="CP72" s="1307"/>
      <c r="CQ72" s="1307"/>
      <c r="CR72" s="1307"/>
      <c r="CS72" s="1307"/>
      <c r="CT72" s="1307"/>
      <c r="CU72" s="1307"/>
      <c r="CV72" s="1307" t="s">
        <v>567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614</v>
      </c>
      <c r="AO73" s="1311"/>
      <c r="AP73" s="1311"/>
      <c r="AQ73" s="1311"/>
      <c r="AR73" s="1311"/>
      <c r="AS73" s="1311"/>
      <c r="AT73" s="1311"/>
      <c r="AU73" s="1311"/>
      <c r="AV73" s="1311"/>
      <c r="AW73" s="1311"/>
      <c r="AX73" s="1311"/>
      <c r="AY73" s="1311"/>
      <c r="AZ73" s="1311"/>
      <c r="BA73" s="1311"/>
      <c r="BB73" s="1311" t="s">
        <v>615</v>
      </c>
      <c r="BC73" s="1311"/>
      <c r="BD73" s="1311"/>
      <c r="BE73" s="1311"/>
      <c r="BF73" s="1311"/>
      <c r="BG73" s="1311"/>
      <c r="BH73" s="1311"/>
      <c r="BI73" s="1311"/>
      <c r="BJ73" s="1311"/>
      <c r="BK73" s="1311"/>
      <c r="BL73" s="1311"/>
      <c r="BM73" s="1311"/>
      <c r="BN73" s="1311"/>
      <c r="BO73" s="1311"/>
      <c r="BP73" s="1312">
        <v>56.3</v>
      </c>
      <c r="BQ73" s="1312"/>
      <c r="BR73" s="1312"/>
      <c r="BS73" s="1312"/>
      <c r="BT73" s="1312"/>
      <c r="BU73" s="1312"/>
      <c r="BV73" s="1312"/>
      <c r="BW73" s="1312"/>
      <c r="BX73" s="1312">
        <v>36.700000000000003</v>
      </c>
      <c r="BY73" s="1312"/>
      <c r="BZ73" s="1312"/>
      <c r="CA73" s="1312"/>
      <c r="CB73" s="1312"/>
      <c r="CC73" s="1312"/>
      <c r="CD73" s="1312"/>
      <c r="CE73" s="1312"/>
      <c r="CF73" s="1312">
        <v>35</v>
      </c>
      <c r="CG73" s="1312"/>
      <c r="CH73" s="1312"/>
      <c r="CI73" s="1312"/>
      <c r="CJ73" s="1312"/>
      <c r="CK73" s="1312"/>
      <c r="CL73" s="1312"/>
      <c r="CM73" s="1312"/>
      <c r="CN73" s="1312">
        <v>34.700000000000003</v>
      </c>
      <c r="CO73" s="1312"/>
      <c r="CP73" s="1312"/>
      <c r="CQ73" s="1312"/>
      <c r="CR73" s="1312"/>
      <c r="CS73" s="1312"/>
      <c r="CT73" s="1312"/>
      <c r="CU73" s="1312"/>
      <c r="CV73" s="1312">
        <v>23.9</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12">
        <v>11.1</v>
      </c>
      <c r="BQ75" s="1312"/>
      <c r="BR75" s="1312"/>
      <c r="BS75" s="1312"/>
      <c r="BT75" s="1312"/>
      <c r="BU75" s="1312"/>
      <c r="BV75" s="1312"/>
      <c r="BW75" s="1312"/>
      <c r="BX75" s="1312">
        <v>10.4</v>
      </c>
      <c r="BY75" s="1312"/>
      <c r="BZ75" s="1312"/>
      <c r="CA75" s="1312"/>
      <c r="CB75" s="1312"/>
      <c r="CC75" s="1312"/>
      <c r="CD75" s="1312"/>
      <c r="CE75" s="1312"/>
      <c r="CF75" s="1312">
        <v>10.8</v>
      </c>
      <c r="CG75" s="1312"/>
      <c r="CH75" s="1312"/>
      <c r="CI75" s="1312"/>
      <c r="CJ75" s="1312"/>
      <c r="CK75" s="1312"/>
      <c r="CL75" s="1312"/>
      <c r="CM75" s="1312"/>
      <c r="CN75" s="1312">
        <v>9.6999999999999993</v>
      </c>
      <c r="CO75" s="1312"/>
      <c r="CP75" s="1312"/>
      <c r="CQ75" s="1312"/>
      <c r="CR75" s="1312"/>
      <c r="CS75" s="1312"/>
      <c r="CT75" s="1312"/>
      <c r="CU75" s="1312"/>
      <c r="CV75" s="1312">
        <v>8.6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617</v>
      </c>
      <c r="AO77" s="1307"/>
      <c r="AP77" s="1307"/>
      <c r="AQ77" s="1307"/>
      <c r="AR77" s="1307"/>
      <c r="AS77" s="1307"/>
      <c r="AT77" s="1307"/>
      <c r="AU77" s="1307"/>
      <c r="AV77" s="1307"/>
      <c r="AW77" s="1307"/>
      <c r="AX77" s="1307"/>
      <c r="AY77" s="1307"/>
      <c r="AZ77" s="1307"/>
      <c r="BA77" s="1307"/>
      <c r="BB77" s="1311" t="s">
        <v>615</v>
      </c>
      <c r="BC77" s="1311"/>
      <c r="BD77" s="1311"/>
      <c r="BE77" s="1311"/>
      <c r="BF77" s="1311"/>
      <c r="BG77" s="1311"/>
      <c r="BH77" s="1311"/>
      <c r="BI77" s="1311"/>
      <c r="BJ77" s="1311"/>
      <c r="BK77" s="1311"/>
      <c r="BL77" s="1311"/>
      <c r="BM77" s="1311"/>
      <c r="BN77" s="1311"/>
      <c r="BO77" s="1311"/>
      <c r="BP77" s="1312">
        <v>25.4</v>
      </c>
      <c r="BQ77" s="1312"/>
      <c r="BR77" s="1312"/>
      <c r="BS77" s="1312"/>
      <c r="BT77" s="1312"/>
      <c r="BU77" s="1312"/>
      <c r="BV77" s="1312"/>
      <c r="BW77" s="1312"/>
      <c r="BX77" s="1312">
        <v>23.4</v>
      </c>
      <c r="BY77" s="1312"/>
      <c r="BZ77" s="1312"/>
      <c r="CA77" s="1312"/>
      <c r="CB77" s="1312"/>
      <c r="CC77" s="1312"/>
      <c r="CD77" s="1312"/>
      <c r="CE77" s="1312"/>
      <c r="CF77" s="1312">
        <v>7.7</v>
      </c>
      <c r="CG77" s="1312"/>
      <c r="CH77" s="1312"/>
      <c r="CI77" s="1312"/>
      <c r="CJ77" s="1312"/>
      <c r="CK77" s="1312"/>
      <c r="CL77" s="1312"/>
      <c r="CM77" s="1312"/>
      <c r="CN77" s="1312">
        <v>3.2</v>
      </c>
      <c r="CO77" s="1312"/>
      <c r="CP77" s="1312"/>
      <c r="CQ77" s="1312"/>
      <c r="CR77" s="1312"/>
      <c r="CS77" s="1312"/>
      <c r="CT77" s="1312"/>
      <c r="CU77" s="1312"/>
      <c r="CV77" s="1312">
        <v>3.4</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620</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8.8000000000000007</v>
      </c>
      <c r="CO79" s="1312"/>
      <c r="CP79" s="1312"/>
      <c r="CQ79" s="1312"/>
      <c r="CR79" s="1312"/>
      <c r="CS79" s="1312"/>
      <c r="CT79" s="1312"/>
      <c r="CU79" s="1312"/>
      <c r="CV79" s="1312">
        <v>8.8000000000000007</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TP8/kHFePrt4BfsxITKH9C8GfPj1z4HsyMw+SU1JZTsHr/ekIxf2DjkemBWPH1HZceOxCbgEgNmQaI28t8TEg==" saltValue="x5fv4cncWYR53NexguC8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953B-1230-4F5E-862E-C92102E1D31A}">
  <sheetPr>
    <pageSetUpPr fitToPage="1"/>
  </sheetPr>
  <dimension ref="A1:DR125"/>
  <sheetViews>
    <sheetView showGridLines="0" topLeftCell="AI79" zoomScale="70" zoomScaleNormal="70" zoomScaleSheetLayoutView="70" workbookViewId="0">
      <selection activeCell="BC21" sqref="BC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dJpiBW8JGo3gnOK+P7EtRagQTqXnFGPBdKdvPCnx+otsucjuJTNeYCoCcwsW0dBectA7QKr8LUoPAWQi/UJ+A==" saltValue="B6BU52Qw0bjN/rna0bIb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ED830-63FE-47B1-94EB-E2A3A33310DB}">
  <sheetPr>
    <pageSetUpPr fitToPage="1"/>
  </sheetPr>
  <dimension ref="A1:DR125"/>
  <sheetViews>
    <sheetView showGridLines="0" tabSelected="1" topLeftCell="A97" zoomScale="85" zoomScaleNormal="85" zoomScaleSheetLayoutView="55" workbookViewId="0">
      <selection activeCell="BC21" sqref="BC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Qb/Rcxul9hEwSqy2Vi+Sv1ki7G67KbRWv7ZkOPEyGmpI4uRL5kUUxM0UzsiROi543CxsadLErXOsR6HcAMtPEw==" saltValue="oQ2QRSsGTidDdaDpfLSw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79633</v>
      </c>
      <c r="E3" s="162"/>
      <c r="F3" s="163">
        <v>119882</v>
      </c>
      <c r="G3" s="164"/>
      <c r="H3" s="165"/>
    </row>
    <row r="4" spans="1:8" x14ac:dyDescent="0.15">
      <c r="A4" s="166"/>
      <c r="B4" s="167"/>
      <c r="C4" s="168"/>
      <c r="D4" s="169">
        <v>51029</v>
      </c>
      <c r="E4" s="170"/>
      <c r="F4" s="171">
        <v>66481</v>
      </c>
      <c r="G4" s="172"/>
      <c r="H4" s="173"/>
    </row>
    <row r="5" spans="1:8" x14ac:dyDescent="0.15">
      <c r="A5" s="154" t="s">
        <v>555</v>
      </c>
      <c r="B5" s="159"/>
      <c r="C5" s="160"/>
      <c r="D5" s="161">
        <v>65728</v>
      </c>
      <c r="E5" s="162"/>
      <c r="F5" s="163">
        <v>116162</v>
      </c>
      <c r="G5" s="164"/>
      <c r="H5" s="165"/>
    </row>
    <row r="6" spans="1:8" x14ac:dyDescent="0.15">
      <c r="A6" s="166"/>
      <c r="B6" s="167"/>
      <c r="C6" s="168"/>
      <c r="D6" s="169">
        <v>45726</v>
      </c>
      <c r="E6" s="170"/>
      <c r="F6" s="171">
        <v>61562</v>
      </c>
      <c r="G6" s="172"/>
      <c r="H6" s="173"/>
    </row>
    <row r="7" spans="1:8" x14ac:dyDescent="0.15">
      <c r="A7" s="154" t="s">
        <v>556</v>
      </c>
      <c r="B7" s="159"/>
      <c r="C7" s="160"/>
      <c r="D7" s="161">
        <v>90621</v>
      </c>
      <c r="E7" s="162"/>
      <c r="F7" s="163">
        <v>121449</v>
      </c>
      <c r="G7" s="164"/>
      <c r="H7" s="165"/>
    </row>
    <row r="8" spans="1:8" x14ac:dyDescent="0.15">
      <c r="A8" s="166"/>
      <c r="B8" s="167"/>
      <c r="C8" s="168"/>
      <c r="D8" s="169">
        <v>60179</v>
      </c>
      <c r="E8" s="170"/>
      <c r="F8" s="171">
        <v>62922</v>
      </c>
      <c r="G8" s="172"/>
      <c r="H8" s="173"/>
    </row>
    <row r="9" spans="1:8" x14ac:dyDescent="0.15">
      <c r="A9" s="154" t="s">
        <v>557</v>
      </c>
      <c r="B9" s="159"/>
      <c r="C9" s="160"/>
      <c r="D9" s="161">
        <v>184509</v>
      </c>
      <c r="E9" s="162"/>
      <c r="F9" s="163">
        <v>145139</v>
      </c>
      <c r="G9" s="164"/>
      <c r="H9" s="165"/>
    </row>
    <row r="10" spans="1:8" x14ac:dyDescent="0.15">
      <c r="A10" s="166"/>
      <c r="B10" s="167"/>
      <c r="C10" s="168"/>
      <c r="D10" s="169">
        <v>64448</v>
      </c>
      <c r="E10" s="170"/>
      <c r="F10" s="171">
        <v>83762</v>
      </c>
      <c r="G10" s="172"/>
      <c r="H10" s="173"/>
    </row>
    <row r="11" spans="1:8" x14ac:dyDescent="0.15">
      <c r="A11" s="154" t="s">
        <v>558</v>
      </c>
      <c r="B11" s="159"/>
      <c r="C11" s="160"/>
      <c r="D11" s="161">
        <v>91521</v>
      </c>
      <c r="E11" s="162"/>
      <c r="F11" s="163">
        <v>125391</v>
      </c>
      <c r="G11" s="164"/>
      <c r="H11" s="165"/>
    </row>
    <row r="12" spans="1:8" x14ac:dyDescent="0.15">
      <c r="A12" s="166"/>
      <c r="B12" s="167"/>
      <c r="C12" s="174"/>
      <c r="D12" s="169">
        <v>52892</v>
      </c>
      <c r="E12" s="170"/>
      <c r="F12" s="171">
        <v>68516</v>
      </c>
      <c r="G12" s="172"/>
      <c r="H12" s="173"/>
    </row>
    <row r="13" spans="1:8" x14ac:dyDescent="0.15">
      <c r="A13" s="154"/>
      <c r="B13" s="159"/>
      <c r="C13" s="175"/>
      <c r="D13" s="176">
        <v>102402</v>
      </c>
      <c r="E13" s="177"/>
      <c r="F13" s="178">
        <v>125605</v>
      </c>
      <c r="G13" s="179"/>
      <c r="H13" s="165"/>
    </row>
    <row r="14" spans="1:8" x14ac:dyDescent="0.15">
      <c r="A14" s="166"/>
      <c r="B14" s="167"/>
      <c r="C14" s="168"/>
      <c r="D14" s="169">
        <v>54855</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6.89</v>
      </c>
      <c r="C19" s="180">
        <f>ROUND(VALUE(SUBSTITUTE(実質収支比率等に係る経年分析!G$48,"▲","-")),2)</f>
        <v>5.54</v>
      </c>
      <c r="D19" s="180">
        <f>ROUND(VALUE(SUBSTITUTE(実質収支比率等に係る経年分析!H$48,"▲","-")),2)</f>
        <v>7.4</v>
      </c>
      <c r="E19" s="180">
        <f>ROUND(VALUE(SUBSTITUTE(実質収支比率等に係る経年分析!I$48,"▲","-")),2)</f>
        <v>13.42</v>
      </c>
      <c r="F19" s="180">
        <f>ROUND(VALUE(SUBSTITUTE(実質収支比率等に係る経年分析!J$48,"▲","-")),2)</f>
        <v>9.93</v>
      </c>
    </row>
    <row r="20" spans="1:11" x14ac:dyDescent="0.15">
      <c r="A20" s="180" t="s">
        <v>54</v>
      </c>
      <c r="B20" s="180">
        <f>ROUND(VALUE(SUBSTITUTE(実質収支比率等に係る経年分析!F$47,"▲","-")),2)</f>
        <v>16.07</v>
      </c>
      <c r="C20" s="180">
        <f>ROUND(VALUE(SUBSTITUTE(実質収支比率等に係る経年分析!G$47,"▲","-")),2)</f>
        <v>16.670000000000002</v>
      </c>
      <c r="D20" s="180">
        <f>ROUND(VALUE(SUBSTITUTE(実質収支比率等に係る経年分析!H$47,"▲","-")),2)</f>
        <v>16.09</v>
      </c>
      <c r="E20" s="180">
        <f>ROUND(VALUE(SUBSTITUTE(実質収支比率等に係る経年分析!I$47,"▲","-")),2)</f>
        <v>18.2</v>
      </c>
      <c r="F20" s="180">
        <f>ROUND(VALUE(SUBSTITUTE(実質収支比率等に係る経年分析!J$47,"▲","-")),2)</f>
        <v>17.78</v>
      </c>
    </row>
    <row r="21" spans="1:11" x14ac:dyDescent="0.15">
      <c r="A21" s="180" t="s">
        <v>55</v>
      </c>
      <c r="B21" s="180">
        <f>IF(ISNUMBER(VALUE(SUBSTITUTE(実質収支比率等に係る経年分析!F$49,"▲","-"))),ROUND(VALUE(SUBSTITUTE(実質収支比率等に係る経年分析!F$49,"▲","-")),2),NA())</f>
        <v>-3.25</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7.88</v>
      </c>
      <c r="F21" s="180">
        <f>IF(ISNUMBER(VALUE(SUBSTITUTE(実質収支比率等に係る経年分析!J$49,"▲","-"))),ROUND(VALUE(SUBSTITUTE(実質収支比率等に係る経年分析!J$49,"▲","-")),2),NA())</f>
        <v>-2.0499999999999998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小国町地方改善施設住宅新築資金等貸付金特別会計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小国町簡易水道特別会計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小国町後期高齢者医療特別会計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小国町農業集落排水事業特別会計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小国町国民健康保険特別会計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小国町介護保険特別会計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9.92</v>
      </c>
    </row>
    <row r="36" spans="1:16" x14ac:dyDescent="0.15">
      <c r="A36" s="181" t="str">
        <f>IF(連結実質赤字比率に係る赤字・黒字の構成分析!C$34="",NA(),連結実質赤字比率に係る赤字・黒字の構成分析!C$34)</f>
        <v>小国町水道事業会計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500</v>
      </c>
      <c r="E42" s="182"/>
      <c r="F42" s="182"/>
      <c r="G42" s="182">
        <f>'実質公債費比率（分子）の構造'!L$52</f>
        <v>471</v>
      </c>
      <c r="H42" s="182"/>
      <c r="I42" s="182"/>
      <c r="J42" s="182">
        <f>'実質公債費比率（分子）の構造'!M$52</f>
        <v>482</v>
      </c>
      <c r="K42" s="182"/>
      <c r="L42" s="182"/>
      <c r="M42" s="182">
        <f>'実質公債費比率（分子）の構造'!N$52</f>
        <v>460</v>
      </c>
      <c r="N42" s="182"/>
      <c r="O42" s="182"/>
      <c r="P42" s="182">
        <f>'実質公債費比率（分子）の構造'!O$52</f>
        <v>455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155</v>
      </c>
      <c r="C44" s="182"/>
      <c r="D44" s="182"/>
      <c r="E44" s="182">
        <f>'実質公債費比率（分子）の構造'!L$50</f>
        <v>155</v>
      </c>
      <c r="F44" s="182"/>
      <c r="G44" s="182"/>
      <c r="H44" s="182">
        <f>'実質公債費比率（分子）の構造'!M$50</f>
        <v>155</v>
      </c>
      <c r="I44" s="182"/>
      <c r="J44" s="182"/>
      <c r="K44" s="182">
        <f>'実質公債費比率（分子）の構造'!N$50</f>
        <v>20</v>
      </c>
      <c r="L44" s="182"/>
      <c r="M44" s="182"/>
      <c r="N44" s="182">
        <f>'実質公債費比率（分子）の構造'!O$50</f>
        <v>20</v>
      </c>
      <c r="O44" s="182"/>
      <c r="P44" s="182"/>
    </row>
    <row r="45" spans="1:16" x14ac:dyDescent="0.15">
      <c r="A45" s="182" t="s">
        <v>65</v>
      </c>
      <c r="B45" s="182">
        <f>'実質公債費比率（分子）の構造'!K$49</f>
        <v>79</v>
      </c>
      <c r="C45" s="182"/>
      <c r="D45" s="182"/>
      <c r="E45" s="182">
        <f>'実質公債費比率（分子）の構造'!L$49</f>
        <v>76</v>
      </c>
      <c r="F45" s="182"/>
      <c r="G45" s="182"/>
      <c r="H45" s="182">
        <f>'実質公債費比率（分子）の構造'!M$49</f>
        <v>60</v>
      </c>
      <c r="I45" s="182"/>
      <c r="J45" s="182"/>
      <c r="K45" s="182">
        <f>'実質公債費比率（分子）の構造'!N$49</f>
        <v>48</v>
      </c>
      <c r="L45" s="182"/>
      <c r="M45" s="182"/>
      <c r="N45" s="182">
        <f>'実質公債費比率（分子）の構造'!O$49</f>
        <v>42</v>
      </c>
      <c r="O45" s="182"/>
      <c r="P45" s="182"/>
    </row>
    <row r="46" spans="1:16" x14ac:dyDescent="0.15">
      <c r="A46" s="182" t="s">
        <v>66</v>
      </c>
      <c r="B46" s="182">
        <f>'実質公債費比率（分子）の構造'!K$48</f>
        <v>79</v>
      </c>
      <c r="C46" s="182"/>
      <c r="D46" s="182"/>
      <c r="E46" s="182">
        <f>'実質公債費比率（分子）の構造'!L$48</f>
        <v>76</v>
      </c>
      <c r="F46" s="182"/>
      <c r="G46" s="182"/>
      <c r="H46" s="182">
        <f>'実質公債費比率（分子）の構造'!M$48</f>
        <v>81</v>
      </c>
      <c r="I46" s="182"/>
      <c r="J46" s="182"/>
      <c r="K46" s="182">
        <f>'実質公債費比率（分子）の構造'!N$48</f>
        <v>88</v>
      </c>
      <c r="L46" s="182"/>
      <c r="M46" s="182"/>
      <c r="N46" s="182">
        <f>'実質公債費比率（分子）の構造'!O$48</f>
        <v>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493</v>
      </c>
      <c r="C49" s="182"/>
      <c r="D49" s="182"/>
      <c r="E49" s="182">
        <f>'実質公債費比率（分子）の構造'!L$45</f>
        <v>458</v>
      </c>
      <c r="F49" s="182"/>
      <c r="G49" s="182"/>
      <c r="H49" s="182">
        <f>'実質公債費比率（分子）の構造'!M$45</f>
        <v>473</v>
      </c>
      <c r="I49" s="182"/>
      <c r="J49" s="182"/>
      <c r="K49" s="182">
        <f>'実質公債費比率（分子）の構造'!N$45</f>
        <v>527</v>
      </c>
      <c r="L49" s="182"/>
      <c r="M49" s="182"/>
      <c r="N49" s="182">
        <f>'実質公債費比率（分子）の構造'!O$45</f>
        <v>533</v>
      </c>
      <c r="O49" s="182"/>
      <c r="P49" s="182"/>
    </row>
    <row r="50" spans="1:16" x14ac:dyDescent="0.15">
      <c r="A50" s="182" t="s">
        <v>70</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287</v>
      </c>
      <c r="J50" s="182" t="e">
        <f>NA()</f>
        <v>#N/A</v>
      </c>
      <c r="K50" s="182" t="e">
        <f>NA()</f>
        <v>#N/A</v>
      </c>
      <c r="L50" s="182">
        <f>IF(ISNUMBER('実質公債費比率（分子）の構造'!N$53),'実質公債費比率（分子）の構造'!N$53,NA())</f>
        <v>223</v>
      </c>
      <c r="M50" s="182" t="e">
        <f>NA()</f>
        <v>#N/A</v>
      </c>
      <c r="N50" s="182" t="e">
        <f>NA()</f>
        <v>#N/A</v>
      </c>
      <c r="O50" s="182">
        <f>IF(ISNUMBER('実質公債費比率（分子）の構造'!O$53),'実質公債費比率（分子）の構造'!O$53,NA())</f>
        <v>222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4684</v>
      </c>
      <c r="E56" s="181"/>
      <c r="F56" s="181"/>
      <c r="G56" s="181">
        <f>'将来負担比率（分子）の構造'!J$52</f>
        <v>4883</v>
      </c>
      <c r="H56" s="181"/>
      <c r="I56" s="181"/>
      <c r="J56" s="181">
        <f>'将来負担比率（分子）の構造'!K$52</f>
        <v>5136</v>
      </c>
      <c r="K56" s="181"/>
      <c r="L56" s="181"/>
      <c r="M56" s="181">
        <f>'将来負担比率（分子）の構造'!L$52</f>
        <v>5138</v>
      </c>
      <c r="N56" s="181"/>
      <c r="O56" s="181"/>
      <c r="P56" s="181">
        <f>'将来負担比率（分子）の構造'!M$52</f>
        <v>5141</v>
      </c>
    </row>
    <row r="57" spans="1:16" x14ac:dyDescent="0.15">
      <c r="A57" s="181" t="s">
        <v>41</v>
      </c>
      <c r="B57" s="181"/>
      <c r="C57" s="181"/>
      <c r="D57" s="181">
        <f>'将来負担比率（分子）の構造'!I$51</f>
        <v>255</v>
      </c>
      <c r="E57" s="181"/>
      <c r="F57" s="181"/>
      <c r="G57" s="181">
        <f>'将来負担比率（分子）の構造'!J$51</f>
        <v>246</v>
      </c>
      <c r="H57" s="181"/>
      <c r="I57" s="181"/>
      <c r="J57" s="181">
        <f>'将来負担比率（分子）の構造'!K$51</f>
        <v>263</v>
      </c>
      <c r="K57" s="181"/>
      <c r="L57" s="181"/>
      <c r="M57" s="181">
        <f>'将来負担比率（分子）の構造'!L$51</f>
        <v>354</v>
      </c>
      <c r="N57" s="181"/>
      <c r="O57" s="181"/>
      <c r="P57" s="181">
        <f>'将来負担比率（分子）の構造'!M$51</f>
        <v>337</v>
      </c>
    </row>
    <row r="58" spans="1:16" x14ac:dyDescent="0.15">
      <c r="A58" s="181" t="s">
        <v>40</v>
      </c>
      <c r="B58" s="181"/>
      <c r="C58" s="181"/>
      <c r="D58" s="181">
        <f>'将来負担比率（分子）の構造'!I$50</f>
        <v>907</v>
      </c>
      <c r="E58" s="181"/>
      <c r="F58" s="181"/>
      <c r="G58" s="181">
        <f>'将来負担比率（分子）の構造'!J$50</f>
        <v>1040</v>
      </c>
      <c r="H58" s="181"/>
      <c r="I58" s="181"/>
      <c r="J58" s="181">
        <f>'将来負担比率（分子）の構造'!K$50</f>
        <v>959</v>
      </c>
      <c r="K58" s="181"/>
      <c r="L58" s="181"/>
      <c r="M58" s="181">
        <f>'将来負担比率（分子）の構造'!L$50</f>
        <v>1028</v>
      </c>
      <c r="N58" s="181"/>
      <c r="O58" s="181"/>
      <c r="P58" s="181">
        <f>'将来負担比率（分子）の構造'!M$50</f>
        <v>1209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205</v>
      </c>
      <c r="C62" s="181"/>
      <c r="D62" s="181"/>
      <c r="E62" s="181">
        <f>'将来負担比率（分子）の構造'!J$45</f>
        <v>78</v>
      </c>
      <c r="F62" s="181"/>
      <c r="G62" s="181"/>
      <c r="H62" s="181">
        <f>'将来負担比率（分子）の構造'!K$45</f>
        <v>38</v>
      </c>
      <c r="I62" s="181"/>
      <c r="J62" s="181"/>
      <c r="K62" s="181">
        <f>'将来負担比率（分子）の構造'!L$45</f>
        <v>7</v>
      </c>
      <c r="L62" s="181"/>
      <c r="M62" s="181"/>
      <c r="N62" s="181">
        <f>'将来負担比率（分子）の構造'!M$45</f>
        <v>1</v>
      </c>
      <c r="O62" s="181"/>
      <c r="P62" s="181"/>
    </row>
    <row r="63" spans="1:16" x14ac:dyDescent="0.15">
      <c r="A63" s="181" t="s">
        <v>33</v>
      </c>
      <c r="B63" s="181">
        <f>'将来負担比率（分子）の構造'!I$44</f>
        <v>380</v>
      </c>
      <c r="C63" s="181"/>
      <c r="D63" s="181"/>
      <c r="E63" s="181">
        <f>'将来負担比率（分子）の構造'!J$44</f>
        <v>325</v>
      </c>
      <c r="F63" s="181"/>
      <c r="G63" s="181"/>
      <c r="H63" s="181">
        <f>'将来負担比率（分子）の構造'!K$44</f>
        <v>265</v>
      </c>
      <c r="I63" s="181"/>
      <c r="J63" s="181"/>
      <c r="K63" s="181">
        <f>'将来負担比率（分子）の構造'!L$44</f>
        <v>174</v>
      </c>
      <c r="L63" s="181"/>
      <c r="M63" s="181"/>
      <c r="N63" s="181">
        <f>'将来負担比率（分子）の構造'!M$44</f>
        <v>193</v>
      </c>
      <c r="O63" s="181"/>
      <c r="P63" s="181"/>
    </row>
    <row r="64" spans="1:16" x14ac:dyDescent="0.15">
      <c r="A64" s="181" t="s">
        <v>32</v>
      </c>
      <c r="B64" s="181">
        <f>'将来負担比率（分子）の構造'!I$43</f>
        <v>1200</v>
      </c>
      <c r="C64" s="181"/>
      <c r="D64" s="181"/>
      <c r="E64" s="181">
        <f>'将来負担比率（分子）の構造'!J$43</f>
        <v>1017</v>
      </c>
      <c r="F64" s="181"/>
      <c r="G64" s="181"/>
      <c r="H64" s="181">
        <f>'将来負担比率（分子）の構造'!K$43</f>
        <v>1023</v>
      </c>
      <c r="I64" s="181"/>
      <c r="J64" s="181"/>
      <c r="K64" s="181">
        <f>'将来負担比率（分子）の構造'!L$43</f>
        <v>978</v>
      </c>
      <c r="L64" s="181"/>
      <c r="M64" s="181"/>
      <c r="N64" s="181">
        <f>'将来負担比率（分子）の構造'!M$43</f>
        <v>939</v>
      </c>
      <c r="O64" s="181"/>
      <c r="P64" s="181"/>
    </row>
    <row r="65" spans="1:16" x14ac:dyDescent="0.15">
      <c r="A65" s="181" t="s">
        <v>31</v>
      </c>
      <c r="B65" s="181">
        <f>'将来負担比率（分子）の構造'!I$42</f>
        <v>395</v>
      </c>
      <c r="C65" s="181"/>
      <c r="D65" s="181"/>
      <c r="E65" s="181">
        <f>'将来負担比率（分子）の構造'!J$42</f>
        <v>251</v>
      </c>
      <c r="F65" s="181"/>
      <c r="G65" s="181"/>
      <c r="H65" s="181">
        <f>'将来負担比率（分子）の構造'!K$42</f>
        <v>102</v>
      </c>
      <c r="I65" s="181"/>
      <c r="J65" s="181"/>
      <c r="K65" s="181">
        <f>'将来負担比率（分子）の構造'!L$42</f>
        <v>84</v>
      </c>
      <c r="L65" s="181"/>
      <c r="M65" s="181"/>
      <c r="N65" s="181">
        <f>'将来負担比率（分子）の構造'!M$42</f>
        <v>66</v>
      </c>
      <c r="O65" s="181"/>
      <c r="P65" s="181"/>
    </row>
    <row r="66" spans="1:16" x14ac:dyDescent="0.15">
      <c r="A66" s="181" t="s">
        <v>30</v>
      </c>
      <c r="B66" s="181">
        <f>'将来負担比率（分子）の構造'!I$41</f>
        <v>5208</v>
      </c>
      <c r="C66" s="181"/>
      <c r="D66" s="181"/>
      <c r="E66" s="181">
        <f>'将来負担比率（分子）の構造'!J$41</f>
        <v>5496</v>
      </c>
      <c r="F66" s="181"/>
      <c r="G66" s="181"/>
      <c r="H66" s="181">
        <f>'将来負担比率（分子）の構造'!K$41</f>
        <v>5898</v>
      </c>
      <c r="I66" s="181"/>
      <c r="J66" s="181"/>
      <c r="K66" s="181">
        <f>'将来負担比率（分子）の構造'!L$41</f>
        <v>6233</v>
      </c>
      <c r="L66" s="181"/>
      <c r="M66" s="181"/>
      <c r="N66" s="181">
        <f>'将来負担比率（分子）の構造'!M$41</f>
        <v>6199</v>
      </c>
      <c r="O66" s="181"/>
      <c r="P66" s="181"/>
    </row>
    <row r="67" spans="1:16" x14ac:dyDescent="0.15">
      <c r="A67" s="181" t="s">
        <v>74</v>
      </c>
      <c r="B67" s="181" t="e">
        <f>NA()</f>
        <v>#N/A</v>
      </c>
      <c r="C67" s="181">
        <f>IF(ISNUMBER('将来負担比率（分子）の構造'!I$53), IF('将来負担比率（分子）の構造'!I$53 &lt; 0, 0, '将来負担比率（分子）の構造'!I$53), NA())</f>
        <v>1543</v>
      </c>
      <c r="D67" s="181" t="e">
        <f>NA()</f>
        <v>#N/A</v>
      </c>
      <c r="E67" s="181" t="e">
        <f>NA()</f>
        <v>#N/A</v>
      </c>
      <c r="F67" s="181">
        <f>IF(ISNUMBER('将来負担比率（分子）の構造'!J$53), IF('将来負担比率（分子）の構造'!J$53 &lt; 0, 0, '将来負担比率（分子）の構造'!J$53), NA())</f>
        <v>997</v>
      </c>
      <c r="G67" s="181" t="e">
        <f>NA()</f>
        <v>#N/A</v>
      </c>
      <c r="H67" s="181" t="e">
        <f>NA()</f>
        <v>#N/A</v>
      </c>
      <c r="I67" s="181">
        <f>IF(ISNUMBER('将来負担比率（分子）の構造'!K$53), IF('将来負担比率（分子）の構造'!K$53 &lt; 0, 0, '将来負担比率（分子）の構造'!K$53), NA())</f>
        <v>967</v>
      </c>
      <c r="J67" s="181" t="e">
        <f>NA()</f>
        <v>#N/A</v>
      </c>
      <c r="K67" s="181" t="e">
        <f>NA()</f>
        <v>#N/A</v>
      </c>
      <c r="L67" s="181">
        <f>IF(ISNUMBER('将来負担比率（分子）の構造'!L$53), IF('将来負担比率（分子）の構造'!L$53 &lt; 0, 0, '将来負担比率（分子）の構造'!L$53), NA())</f>
        <v>958</v>
      </c>
      <c r="M67" s="181" t="e">
        <f>NA()</f>
        <v>#N/A</v>
      </c>
      <c r="N67" s="181" t="e">
        <f>NA()</f>
        <v>#N/A</v>
      </c>
      <c r="O67" s="181">
        <f>IF(ISNUMBER('将来負担比率（分子）の構造'!M$53), IF('将来負担比率（分子）の構造'!M$53 &lt; 0, 0, '将来負担比率（分子）の構造'!M$53), NA())</f>
        <v>710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521</v>
      </c>
      <c r="C72" s="185">
        <f>基金残高に係る経年分析!G55</f>
        <v>583</v>
      </c>
      <c r="D72" s="185">
        <f>基金残高に係る経年分析!H55</f>
        <v>606</v>
      </c>
    </row>
    <row r="73" spans="1:16" x14ac:dyDescent="0.15">
      <c r="A73" s="184" t="s">
        <v>77</v>
      </c>
      <c r="B73" s="185">
        <f>基金残高に係る経年分析!F56</f>
        <v>84</v>
      </c>
      <c r="C73" s="185">
        <f>基金残高に係る経年分析!G56</f>
        <v>84</v>
      </c>
      <c r="D73" s="185">
        <f>基金残高に係る経年分析!H56</f>
        <v>84</v>
      </c>
    </row>
    <row r="74" spans="1:16" x14ac:dyDescent="0.15">
      <c r="A74" s="184" t="s">
        <v>78</v>
      </c>
      <c r="B74" s="185">
        <f>基金残高に係る経年分析!F57</f>
        <v>345</v>
      </c>
      <c r="C74" s="185">
        <f>基金残高に係る経年分析!G57</f>
        <v>349</v>
      </c>
      <c r="D74" s="185">
        <f>基金残高に係る経年分析!H57</f>
        <v>492</v>
      </c>
    </row>
  </sheetData>
  <sheetProtection algorithmName="SHA-512" hashValue="b3cfVKtwYKwsgzxQKzGbyqY8EMsTNNH6RzPdPnRnG8mf7cP4Vr0HNTVFTbHIXzypGOr2t6PVvWD3ySQWHLCSwQ==" saltValue="J1yGp4JsxkB1CU8x49aH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690013</v>
      </c>
      <c r="S5" s="637"/>
      <c r="T5" s="637"/>
      <c r="U5" s="637"/>
      <c r="V5" s="637"/>
      <c r="W5" s="637"/>
      <c r="X5" s="637"/>
      <c r="Y5" s="638"/>
      <c r="Z5" s="639">
        <v>9.4</v>
      </c>
      <c r="AA5" s="639"/>
      <c r="AB5" s="639"/>
      <c r="AC5" s="639"/>
      <c r="AD5" s="640">
        <v>690013</v>
      </c>
      <c r="AE5" s="640"/>
      <c r="AF5" s="640"/>
      <c r="AG5" s="640"/>
      <c r="AH5" s="640"/>
      <c r="AI5" s="640"/>
      <c r="AJ5" s="640"/>
      <c r="AK5" s="640"/>
      <c r="AL5" s="641">
        <v>20.6</v>
      </c>
      <c r="AM5" s="642"/>
      <c r="AN5" s="642"/>
      <c r="AO5" s="643"/>
      <c r="AP5" s="633" t="s">
        <v>224</v>
      </c>
      <c r="AQ5" s="634"/>
      <c r="AR5" s="634"/>
      <c r="AS5" s="634"/>
      <c r="AT5" s="634"/>
      <c r="AU5" s="634"/>
      <c r="AV5" s="634"/>
      <c r="AW5" s="634"/>
      <c r="AX5" s="634"/>
      <c r="AY5" s="634"/>
      <c r="AZ5" s="634"/>
      <c r="BA5" s="634"/>
      <c r="BB5" s="634"/>
      <c r="BC5" s="634"/>
      <c r="BD5" s="634"/>
      <c r="BE5" s="634"/>
      <c r="BF5" s="635"/>
      <c r="BG5" s="647">
        <v>683957</v>
      </c>
      <c r="BH5" s="648"/>
      <c r="BI5" s="648"/>
      <c r="BJ5" s="648"/>
      <c r="BK5" s="648"/>
      <c r="BL5" s="648"/>
      <c r="BM5" s="648"/>
      <c r="BN5" s="649"/>
      <c r="BO5" s="650">
        <v>99.1</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109176</v>
      </c>
      <c r="S6" s="648"/>
      <c r="T6" s="648"/>
      <c r="U6" s="648"/>
      <c r="V6" s="648"/>
      <c r="W6" s="648"/>
      <c r="X6" s="648"/>
      <c r="Y6" s="649"/>
      <c r="Z6" s="650">
        <v>1.5</v>
      </c>
      <c r="AA6" s="650"/>
      <c r="AB6" s="650"/>
      <c r="AC6" s="650"/>
      <c r="AD6" s="651">
        <v>109176</v>
      </c>
      <c r="AE6" s="651"/>
      <c r="AF6" s="651"/>
      <c r="AG6" s="651"/>
      <c r="AH6" s="651"/>
      <c r="AI6" s="651"/>
      <c r="AJ6" s="651"/>
      <c r="AK6" s="651"/>
      <c r="AL6" s="652">
        <v>3.3</v>
      </c>
      <c r="AM6" s="653"/>
      <c r="AN6" s="653"/>
      <c r="AO6" s="654"/>
      <c r="AP6" s="644" t="s">
        <v>230</v>
      </c>
      <c r="AQ6" s="645"/>
      <c r="AR6" s="645"/>
      <c r="AS6" s="645"/>
      <c r="AT6" s="645"/>
      <c r="AU6" s="645"/>
      <c r="AV6" s="645"/>
      <c r="AW6" s="645"/>
      <c r="AX6" s="645"/>
      <c r="AY6" s="645"/>
      <c r="AZ6" s="645"/>
      <c r="BA6" s="645"/>
      <c r="BB6" s="645"/>
      <c r="BC6" s="645"/>
      <c r="BD6" s="645"/>
      <c r="BE6" s="645"/>
      <c r="BF6" s="646"/>
      <c r="BG6" s="647">
        <v>683957</v>
      </c>
      <c r="BH6" s="648"/>
      <c r="BI6" s="648"/>
      <c r="BJ6" s="648"/>
      <c r="BK6" s="648"/>
      <c r="BL6" s="648"/>
      <c r="BM6" s="648"/>
      <c r="BN6" s="649"/>
      <c r="BO6" s="650">
        <v>99.1</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63429</v>
      </c>
      <c r="CS6" s="648"/>
      <c r="CT6" s="648"/>
      <c r="CU6" s="648"/>
      <c r="CV6" s="648"/>
      <c r="CW6" s="648"/>
      <c r="CX6" s="648"/>
      <c r="CY6" s="649"/>
      <c r="CZ6" s="641">
        <v>1</v>
      </c>
      <c r="DA6" s="642"/>
      <c r="DB6" s="642"/>
      <c r="DC6" s="661"/>
      <c r="DD6" s="656" t="s">
        <v>231</v>
      </c>
      <c r="DE6" s="648"/>
      <c r="DF6" s="648"/>
      <c r="DG6" s="648"/>
      <c r="DH6" s="648"/>
      <c r="DI6" s="648"/>
      <c r="DJ6" s="648"/>
      <c r="DK6" s="648"/>
      <c r="DL6" s="648"/>
      <c r="DM6" s="648"/>
      <c r="DN6" s="648"/>
      <c r="DO6" s="648"/>
      <c r="DP6" s="649"/>
      <c r="DQ6" s="656">
        <v>63429</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431</v>
      </c>
      <c r="S7" s="648"/>
      <c r="T7" s="648"/>
      <c r="U7" s="648"/>
      <c r="V7" s="648"/>
      <c r="W7" s="648"/>
      <c r="X7" s="648"/>
      <c r="Y7" s="649"/>
      <c r="Z7" s="650">
        <v>0</v>
      </c>
      <c r="AA7" s="650"/>
      <c r="AB7" s="650"/>
      <c r="AC7" s="650"/>
      <c r="AD7" s="651">
        <v>431</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255244</v>
      </c>
      <c r="BH7" s="648"/>
      <c r="BI7" s="648"/>
      <c r="BJ7" s="648"/>
      <c r="BK7" s="648"/>
      <c r="BL7" s="648"/>
      <c r="BM7" s="648"/>
      <c r="BN7" s="649"/>
      <c r="BO7" s="650">
        <v>37</v>
      </c>
      <c r="BP7" s="650"/>
      <c r="BQ7" s="650"/>
      <c r="BR7" s="650"/>
      <c r="BS7" s="651" t="s">
        <v>231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1881184</v>
      </c>
      <c r="CS7" s="648"/>
      <c r="CT7" s="648"/>
      <c r="CU7" s="648"/>
      <c r="CV7" s="648"/>
      <c r="CW7" s="648"/>
      <c r="CX7" s="648"/>
      <c r="CY7" s="649"/>
      <c r="CZ7" s="650">
        <v>28.5</v>
      </c>
      <c r="DA7" s="650"/>
      <c r="DB7" s="650"/>
      <c r="DC7" s="650"/>
      <c r="DD7" s="656">
        <v>43796</v>
      </c>
      <c r="DE7" s="648"/>
      <c r="DF7" s="648"/>
      <c r="DG7" s="648"/>
      <c r="DH7" s="648"/>
      <c r="DI7" s="648"/>
      <c r="DJ7" s="648"/>
      <c r="DK7" s="648"/>
      <c r="DL7" s="648"/>
      <c r="DM7" s="648"/>
      <c r="DN7" s="648"/>
      <c r="DO7" s="648"/>
      <c r="DP7" s="649"/>
      <c r="DQ7" s="656">
        <v>800836</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1869</v>
      </c>
      <c r="S8" s="648"/>
      <c r="T8" s="648"/>
      <c r="U8" s="648"/>
      <c r="V8" s="648"/>
      <c r="W8" s="648"/>
      <c r="X8" s="648"/>
      <c r="Y8" s="649"/>
      <c r="Z8" s="650">
        <v>0</v>
      </c>
      <c r="AA8" s="650"/>
      <c r="AB8" s="650"/>
      <c r="AC8" s="650"/>
      <c r="AD8" s="651">
        <v>1869</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11091</v>
      </c>
      <c r="BH8" s="648"/>
      <c r="BI8" s="648"/>
      <c r="BJ8" s="648"/>
      <c r="BK8" s="648"/>
      <c r="BL8" s="648"/>
      <c r="BM8" s="648"/>
      <c r="BN8" s="649"/>
      <c r="BO8" s="650">
        <v>1.6</v>
      </c>
      <c r="BP8" s="650"/>
      <c r="BQ8" s="650"/>
      <c r="BR8" s="650"/>
      <c r="BS8" s="656" t="s">
        <v>231</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1404401</v>
      </c>
      <c r="CS8" s="648"/>
      <c r="CT8" s="648"/>
      <c r="CU8" s="648"/>
      <c r="CV8" s="648"/>
      <c r="CW8" s="648"/>
      <c r="CX8" s="648"/>
      <c r="CY8" s="649"/>
      <c r="CZ8" s="650">
        <v>21.2</v>
      </c>
      <c r="DA8" s="650"/>
      <c r="DB8" s="650"/>
      <c r="DC8" s="650"/>
      <c r="DD8" s="656">
        <v>18805</v>
      </c>
      <c r="DE8" s="648"/>
      <c r="DF8" s="648"/>
      <c r="DG8" s="648"/>
      <c r="DH8" s="648"/>
      <c r="DI8" s="648"/>
      <c r="DJ8" s="648"/>
      <c r="DK8" s="648"/>
      <c r="DL8" s="648"/>
      <c r="DM8" s="648"/>
      <c r="DN8" s="648"/>
      <c r="DO8" s="648"/>
      <c r="DP8" s="649"/>
      <c r="DQ8" s="656">
        <v>891526</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1835</v>
      </c>
      <c r="S9" s="648"/>
      <c r="T9" s="648"/>
      <c r="U9" s="648"/>
      <c r="V9" s="648"/>
      <c r="W9" s="648"/>
      <c r="X9" s="648"/>
      <c r="Y9" s="649"/>
      <c r="Z9" s="650">
        <v>0</v>
      </c>
      <c r="AA9" s="650"/>
      <c r="AB9" s="650"/>
      <c r="AC9" s="650"/>
      <c r="AD9" s="651">
        <v>1835</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207316</v>
      </c>
      <c r="BH9" s="648"/>
      <c r="BI9" s="648"/>
      <c r="BJ9" s="648"/>
      <c r="BK9" s="648"/>
      <c r="BL9" s="648"/>
      <c r="BM9" s="648"/>
      <c r="BN9" s="649"/>
      <c r="BO9" s="650">
        <v>30</v>
      </c>
      <c r="BP9" s="650"/>
      <c r="BQ9" s="650"/>
      <c r="BR9" s="650"/>
      <c r="BS9" s="656" t="s">
        <v>231</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532981</v>
      </c>
      <c r="CS9" s="648"/>
      <c r="CT9" s="648"/>
      <c r="CU9" s="648"/>
      <c r="CV9" s="648"/>
      <c r="CW9" s="648"/>
      <c r="CX9" s="648"/>
      <c r="CY9" s="649"/>
      <c r="CZ9" s="650">
        <v>8.1</v>
      </c>
      <c r="DA9" s="650"/>
      <c r="DB9" s="650"/>
      <c r="DC9" s="650"/>
      <c r="DD9" s="656">
        <v>5390</v>
      </c>
      <c r="DE9" s="648"/>
      <c r="DF9" s="648"/>
      <c r="DG9" s="648"/>
      <c r="DH9" s="648"/>
      <c r="DI9" s="648"/>
      <c r="DJ9" s="648"/>
      <c r="DK9" s="648"/>
      <c r="DL9" s="648"/>
      <c r="DM9" s="648"/>
      <c r="DN9" s="648"/>
      <c r="DO9" s="648"/>
      <c r="DP9" s="649"/>
      <c r="DQ9" s="656">
        <v>476437</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231</v>
      </c>
      <c r="AA10" s="650"/>
      <c r="AB10" s="650"/>
      <c r="AC10" s="650"/>
      <c r="AD10" s="651" t="s">
        <v>231</v>
      </c>
      <c r="AE10" s="651"/>
      <c r="AF10" s="651"/>
      <c r="AG10" s="651"/>
      <c r="AH10" s="651"/>
      <c r="AI10" s="651"/>
      <c r="AJ10" s="651"/>
      <c r="AK10" s="651"/>
      <c r="AL10" s="652" t="s">
        <v>231</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20390</v>
      </c>
      <c r="BH10" s="648"/>
      <c r="BI10" s="648"/>
      <c r="BJ10" s="648"/>
      <c r="BK10" s="648"/>
      <c r="BL10" s="648"/>
      <c r="BM10" s="648"/>
      <c r="BN10" s="649"/>
      <c r="BO10" s="650">
        <v>3</v>
      </c>
      <c r="BP10" s="650"/>
      <c r="BQ10" s="650"/>
      <c r="BR10" s="650"/>
      <c r="BS10" s="656" t="s">
        <v>225</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231</v>
      </c>
      <c r="CS10" s="648"/>
      <c r="CT10" s="648"/>
      <c r="CU10" s="648"/>
      <c r="CV10" s="648"/>
      <c r="CW10" s="648"/>
      <c r="CX10" s="648"/>
      <c r="CY10" s="649"/>
      <c r="CZ10" s="650" t="s">
        <v>225</v>
      </c>
      <c r="DA10" s="650"/>
      <c r="DB10" s="650"/>
      <c r="DC10" s="650"/>
      <c r="DD10" s="656" t="s">
        <v>231</v>
      </c>
      <c r="DE10" s="648"/>
      <c r="DF10" s="648"/>
      <c r="DG10" s="648"/>
      <c r="DH10" s="648"/>
      <c r="DI10" s="648"/>
      <c r="DJ10" s="648"/>
      <c r="DK10" s="648"/>
      <c r="DL10" s="648"/>
      <c r="DM10" s="648"/>
      <c r="DN10" s="648"/>
      <c r="DO10" s="648"/>
      <c r="DP10" s="649"/>
      <c r="DQ10" s="656" t="s">
        <v>225</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154234</v>
      </c>
      <c r="S11" s="648"/>
      <c r="T11" s="648"/>
      <c r="U11" s="648"/>
      <c r="V11" s="648"/>
      <c r="W11" s="648"/>
      <c r="X11" s="648"/>
      <c r="Y11" s="649"/>
      <c r="Z11" s="652">
        <v>2.1</v>
      </c>
      <c r="AA11" s="653"/>
      <c r="AB11" s="653"/>
      <c r="AC11" s="665"/>
      <c r="AD11" s="656">
        <v>154234</v>
      </c>
      <c r="AE11" s="648"/>
      <c r="AF11" s="648"/>
      <c r="AG11" s="648"/>
      <c r="AH11" s="648"/>
      <c r="AI11" s="648"/>
      <c r="AJ11" s="648"/>
      <c r="AK11" s="649"/>
      <c r="AL11" s="652">
        <v>4.5999999999999996</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16447</v>
      </c>
      <c r="BH11" s="648"/>
      <c r="BI11" s="648"/>
      <c r="BJ11" s="648"/>
      <c r="BK11" s="648"/>
      <c r="BL11" s="648"/>
      <c r="BM11" s="648"/>
      <c r="BN11" s="649"/>
      <c r="BO11" s="650">
        <v>2.4</v>
      </c>
      <c r="BP11" s="650"/>
      <c r="BQ11" s="650"/>
      <c r="BR11" s="650"/>
      <c r="BS11" s="656" t="s">
        <v>225</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568176</v>
      </c>
      <c r="CS11" s="648"/>
      <c r="CT11" s="648"/>
      <c r="CU11" s="648"/>
      <c r="CV11" s="648"/>
      <c r="CW11" s="648"/>
      <c r="CX11" s="648"/>
      <c r="CY11" s="649"/>
      <c r="CZ11" s="650">
        <v>8.6</v>
      </c>
      <c r="DA11" s="650"/>
      <c r="DB11" s="650"/>
      <c r="DC11" s="650"/>
      <c r="DD11" s="656">
        <v>68919</v>
      </c>
      <c r="DE11" s="648"/>
      <c r="DF11" s="648"/>
      <c r="DG11" s="648"/>
      <c r="DH11" s="648"/>
      <c r="DI11" s="648"/>
      <c r="DJ11" s="648"/>
      <c r="DK11" s="648"/>
      <c r="DL11" s="648"/>
      <c r="DM11" s="648"/>
      <c r="DN11" s="648"/>
      <c r="DO11" s="648"/>
      <c r="DP11" s="649"/>
      <c r="DQ11" s="656">
        <v>302779</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231</v>
      </c>
      <c r="S12" s="648"/>
      <c r="T12" s="648"/>
      <c r="U12" s="648"/>
      <c r="V12" s="648"/>
      <c r="W12" s="648"/>
      <c r="X12" s="648"/>
      <c r="Y12" s="649"/>
      <c r="Z12" s="650" t="s">
        <v>225</v>
      </c>
      <c r="AA12" s="650"/>
      <c r="AB12" s="650"/>
      <c r="AC12" s="650"/>
      <c r="AD12" s="651" t="s">
        <v>231</v>
      </c>
      <c r="AE12" s="651"/>
      <c r="AF12" s="651"/>
      <c r="AG12" s="651"/>
      <c r="AH12" s="651"/>
      <c r="AI12" s="651"/>
      <c r="AJ12" s="651"/>
      <c r="AK12" s="651"/>
      <c r="AL12" s="652" t="s">
        <v>231</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342819</v>
      </c>
      <c r="BH12" s="648"/>
      <c r="BI12" s="648"/>
      <c r="BJ12" s="648"/>
      <c r="BK12" s="648"/>
      <c r="BL12" s="648"/>
      <c r="BM12" s="648"/>
      <c r="BN12" s="649"/>
      <c r="BO12" s="650">
        <v>49.7</v>
      </c>
      <c r="BP12" s="650"/>
      <c r="BQ12" s="650"/>
      <c r="BR12" s="650"/>
      <c r="BS12" s="656" t="s">
        <v>231</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196126</v>
      </c>
      <c r="CS12" s="648"/>
      <c r="CT12" s="648"/>
      <c r="CU12" s="648"/>
      <c r="CV12" s="648"/>
      <c r="CW12" s="648"/>
      <c r="CX12" s="648"/>
      <c r="CY12" s="649"/>
      <c r="CZ12" s="650">
        <v>3</v>
      </c>
      <c r="DA12" s="650"/>
      <c r="DB12" s="650"/>
      <c r="DC12" s="650"/>
      <c r="DD12" s="656">
        <v>51356</v>
      </c>
      <c r="DE12" s="648"/>
      <c r="DF12" s="648"/>
      <c r="DG12" s="648"/>
      <c r="DH12" s="648"/>
      <c r="DI12" s="648"/>
      <c r="DJ12" s="648"/>
      <c r="DK12" s="648"/>
      <c r="DL12" s="648"/>
      <c r="DM12" s="648"/>
      <c r="DN12" s="648"/>
      <c r="DO12" s="648"/>
      <c r="DP12" s="649"/>
      <c r="DQ12" s="656">
        <v>150072</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231</v>
      </c>
      <c r="S13" s="648"/>
      <c r="T13" s="648"/>
      <c r="U13" s="648"/>
      <c r="V13" s="648"/>
      <c r="W13" s="648"/>
      <c r="X13" s="648"/>
      <c r="Y13" s="649"/>
      <c r="Z13" s="650" t="s">
        <v>225</v>
      </c>
      <c r="AA13" s="650"/>
      <c r="AB13" s="650"/>
      <c r="AC13" s="650"/>
      <c r="AD13" s="651" t="s">
        <v>231</v>
      </c>
      <c r="AE13" s="651"/>
      <c r="AF13" s="651"/>
      <c r="AG13" s="651"/>
      <c r="AH13" s="651"/>
      <c r="AI13" s="651"/>
      <c r="AJ13" s="651"/>
      <c r="AK13" s="651"/>
      <c r="AL13" s="652" t="s">
        <v>231</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340102</v>
      </c>
      <c r="BH13" s="648"/>
      <c r="BI13" s="648"/>
      <c r="BJ13" s="648"/>
      <c r="BK13" s="648"/>
      <c r="BL13" s="648"/>
      <c r="BM13" s="648"/>
      <c r="BN13" s="649"/>
      <c r="BO13" s="650">
        <v>49.3</v>
      </c>
      <c r="BP13" s="650"/>
      <c r="BQ13" s="650"/>
      <c r="BR13" s="650"/>
      <c r="BS13" s="656" t="s">
        <v>231</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444186</v>
      </c>
      <c r="CS13" s="648"/>
      <c r="CT13" s="648"/>
      <c r="CU13" s="648"/>
      <c r="CV13" s="648"/>
      <c r="CW13" s="648"/>
      <c r="CX13" s="648"/>
      <c r="CY13" s="649"/>
      <c r="CZ13" s="650">
        <v>6.7</v>
      </c>
      <c r="DA13" s="650"/>
      <c r="DB13" s="650"/>
      <c r="DC13" s="650"/>
      <c r="DD13" s="656">
        <v>354553</v>
      </c>
      <c r="DE13" s="648"/>
      <c r="DF13" s="648"/>
      <c r="DG13" s="648"/>
      <c r="DH13" s="648"/>
      <c r="DI13" s="648"/>
      <c r="DJ13" s="648"/>
      <c r="DK13" s="648"/>
      <c r="DL13" s="648"/>
      <c r="DM13" s="648"/>
      <c r="DN13" s="648"/>
      <c r="DO13" s="648"/>
      <c r="DP13" s="649"/>
      <c r="DQ13" s="656">
        <v>124102</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231</v>
      </c>
      <c r="S14" s="648"/>
      <c r="T14" s="648"/>
      <c r="U14" s="648"/>
      <c r="V14" s="648"/>
      <c r="W14" s="648"/>
      <c r="X14" s="648"/>
      <c r="Y14" s="649"/>
      <c r="Z14" s="650" t="s">
        <v>225</v>
      </c>
      <c r="AA14" s="650"/>
      <c r="AB14" s="650"/>
      <c r="AC14" s="650"/>
      <c r="AD14" s="651" t="s">
        <v>231</v>
      </c>
      <c r="AE14" s="651"/>
      <c r="AF14" s="651"/>
      <c r="AG14" s="651"/>
      <c r="AH14" s="651"/>
      <c r="AI14" s="651"/>
      <c r="AJ14" s="651"/>
      <c r="AK14" s="651"/>
      <c r="AL14" s="652" t="s">
        <v>231</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38949</v>
      </c>
      <c r="BH14" s="648"/>
      <c r="BI14" s="648"/>
      <c r="BJ14" s="648"/>
      <c r="BK14" s="648"/>
      <c r="BL14" s="648"/>
      <c r="BM14" s="648"/>
      <c r="BN14" s="649"/>
      <c r="BO14" s="650">
        <v>5.6</v>
      </c>
      <c r="BP14" s="650"/>
      <c r="BQ14" s="650"/>
      <c r="BR14" s="650"/>
      <c r="BS14" s="656" t="s">
        <v>225</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233821</v>
      </c>
      <c r="CS14" s="648"/>
      <c r="CT14" s="648"/>
      <c r="CU14" s="648"/>
      <c r="CV14" s="648"/>
      <c r="CW14" s="648"/>
      <c r="CX14" s="648"/>
      <c r="CY14" s="649"/>
      <c r="CZ14" s="650">
        <v>3.5</v>
      </c>
      <c r="DA14" s="650"/>
      <c r="DB14" s="650"/>
      <c r="DC14" s="650"/>
      <c r="DD14" s="656">
        <v>53928</v>
      </c>
      <c r="DE14" s="648"/>
      <c r="DF14" s="648"/>
      <c r="DG14" s="648"/>
      <c r="DH14" s="648"/>
      <c r="DI14" s="648"/>
      <c r="DJ14" s="648"/>
      <c r="DK14" s="648"/>
      <c r="DL14" s="648"/>
      <c r="DM14" s="648"/>
      <c r="DN14" s="648"/>
      <c r="DO14" s="648"/>
      <c r="DP14" s="649"/>
      <c r="DQ14" s="656">
        <v>192311</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231</v>
      </c>
      <c r="AA15" s="650"/>
      <c r="AB15" s="650"/>
      <c r="AC15" s="650"/>
      <c r="AD15" s="651" t="s">
        <v>225</v>
      </c>
      <c r="AE15" s="651"/>
      <c r="AF15" s="651"/>
      <c r="AG15" s="651"/>
      <c r="AH15" s="651"/>
      <c r="AI15" s="651"/>
      <c r="AJ15" s="651"/>
      <c r="AK15" s="651"/>
      <c r="AL15" s="652" t="s">
        <v>231</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46945</v>
      </c>
      <c r="BH15" s="648"/>
      <c r="BI15" s="648"/>
      <c r="BJ15" s="648"/>
      <c r="BK15" s="648"/>
      <c r="BL15" s="648"/>
      <c r="BM15" s="648"/>
      <c r="BN15" s="649"/>
      <c r="BO15" s="650">
        <v>6.8</v>
      </c>
      <c r="BP15" s="650"/>
      <c r="BQ15" s="650"/>
      <c r="BR15" s="650"/>
      <c r="BS15" s="656" t="s">
        <v>225</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394982</v>
      </c>
      <c r="CS15" s="648"/>
      <c r="CT15" s="648"/>
      <c r="CU15" s="648"/>
      <c r="CV15" s="648"/>
      <c r="CW15" s="648"/>
      <c r="CX15" s="648"/>
      <c r="CY15" s="649"/>
      <c r="CZ15" s="650">
        <v>6</v>
      </c>
      <c r="DA15" s="650"/>
      <c r="DB15" s="650"/>
      <c r="DC15" s="650"/>
      <c r="DD15" s="656">
        <v>35660</v>
      </c>
      <c r="DE15" s="648"/>
      <c r="DF15" s="648"/>
      <c r="DG15" s="648"/>
      <c r="DH15" s="648"/>
      <c r="DI15" s="648"/>
      <c r="DJ15" s="648"/>
      <c r="DK15" s="648"/>
      <c r="DL15" s="648"/>
      <c r="DM15" s="648"/>
      <c r="DN15" s="648"/>
      <c r="DO15" s="648"/>
      <c r="DP15" s="649"/>
      <c r="DQ15" s="656">
        <v>290872</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5300</v>
      </c>
      <c r="S16" s="648"/>
      <c r="T16" s="648"/>
      <c r="U16" s="648"/>
      <c r="V16" s="648"/>
      <c r="W16" s="648"/>
      <c r="X16" s="648"/>
      <c r="Y16" s="649"/>
      <c r="Z16" s="650">
        <v>0.1</v>
      </c>
      <c r="AA16" s="650"/>
      <c r="AB16" s="650"/>
      <c r="AC16" s="650"/>
      <c r="AD16" s="651">
        <v>5300</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231</v>
      </c>
      <c r="BH16" s="648"/>
      <c r="BI16" s="648"/>
      <c r="BJ16" s="648"/>
      <c r="BK16" s="648"/>
      <c r="BL16" s="648"/>
      <c r="BM16" s="648"/>
      <c r="BN16" s="649"/>
      <c r="BO16" s="650" t="s">
        <v>231</v>
      </c>
      <c r="BP16" s="650"/>
      <c r="BQ16" s="650"/>
      <c r="BR16" s="650"/>
      <c r="BS16" s="656" t="s">
        <v>231</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356873</v>
      </c>
      <c r="CS16" s="648"/>
      <c r="CT16" s="648"/>
      <c r="CU16" s="648"/>
      <c r="CV16" s="648"/>
      <c r="CW16" s="648"/>
      <c r="CX16" s="648"/>
      <c r="CY16" s="649"/>
      <c r="CZ16" s="650">
        <v>5.4</v>
      </c>
      <c r="DA16" s="650"/>
      <c r="DB16" s="650"/>
      <c r="DC16" s="650"/>
      <c r="DD16" s="656" t="s">
        <v>231</v>
      </c>
      <c r="DE16" s="648"/>
      <c r="DF16" s="648"/>
      <c r="DG16" s="648"/>
      <c r="DH16" s="648"/>
      <c r="DI16" s="648"/>
      <c r="DJ16" s="648"/>
      <c r="DK16" s="648"/>
      <c r="DL16" s="648"/>
      <c r="DM16" s="648"/>
      <c r="DN16" s="648"/>
      <c r="DO16" s="648"/>
      <c r="DP16" s="649"/>
      <c r="DQ16" s="656">
        <v>162168</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1680</v>
      </c>
      <c r="S17" s="648"/>
      <c r="T17" s="648"/>
      <c r="U17" s="648"/>
      <c r="V17" s="648"/>
      <c r="W17" s="648"/>
      <c r="X17" s="648"/>
      <c r="Y17" s="649"/>
      <c r="Z17" s="650">
        <v>0</v>
      </c>
      <c r="AA17" s="650"/>
      <c r="AB17" s="650"/>
      <c r="AC17" s="650"/>
      <c r="AD17" s="651">
        <v>1680</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532820</v>
      </c>
      <c r="CS17" s="648"/>
      <c r="CT17" s="648"/>
      <c r="CU17" s="648"/>
      <c r="CV17" s="648"/>
      <c r="CW17" s="648"/>
      <c r="CX17" s="648"/>
      <c r="CY17" s="649"/>
      <c r="CZ17" s="650">
        <v>8.1</v>
      </c>
      <c r="DA17" s="650"/>
      <c r="DB17" s="650"/>
      <c r="DC17" s="650"/>
      <c r="DD17" s="656" t="s">
        <v>231</v>
      </c>
      <c r="DE17" s="648"/>
      <c r="DF17" s="648"/>
      <c r="DG17" s="648"/>
      <c r="DH17" s="648"/>
      <c r="DI17" s="648"/>
      <c r="DJ17" s="648"/>
      <c r="DK17" s="648"/>
      <c r="DL17" s="648"/>
      <c r="DM17" s="648"/>
      <c r="DN17" s="648"/>
      <c r="DO17" s="648"/>
      <c r="DP17" s="649"/>
      <c r="DQ17" s="656">
        <v>515242</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4168</v>
      </c>
      <c r="S18" s="648"/>
      <c r="T18" s="648"/>
      <c r="U18" s="648"/>
      <c r="V18" s="648"/>
      <c r="W18" s="648"/>
      <c r="X18" s="648"/>
      <c r="Y18" s="649"/>
      <c r="Z18" s="650">
        <v>0.1</v>
      </c>
      <c r="AA18" s="650"/>
      <c r="AB18" s="650"/>
      <c r="AC18" s="650"/>
      <c r="AD18" s="651">
        <v>4168</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231</v>
      </c>
      <c r="BP18" s="650"/>
      <c r="BQ18" s="650"/>
      <c r="BR18" s="650"/>
      <c r="BS18" s="656" t="s">
        <v>231</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225</v>
      </c>
      <c r="DA18" s="650"/>
      <c r="DB18" s="650"/>
      <c r="DC18" s="650"/>
      <c r="DD18" s="656" t="s">
        <v>225</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1386</v>
      </c>
      <c r="S19" s="648"/>
      <c r="T19" s="648"/>
      <c r="U19" s="648"/>
      <c r="V19" s="648"/>
      <c r="W19" s="648"/>
      <c r="X19" s="648"/>
      <c r="Y19" s="649"/>
      <c r="Z19" s="650">
        <v>0</v>
      </c>
      <c r="AA19" s="650"/>
      <c r="AB19" s="650"/>
      <c r="AC19" s="650"/>
      <c r="AD19" s="651">
        <v>1386</v>
      </c>
      <c r="AE19" s="651"/>
      <c r="AF19" s="651"/>
      <c r="AG19" s="651"/>
      <c r="AH19" s="651"/>
      <c r="AI19" s="651"/>
      <c r="AJ19" s="651"/>
      <c r="AK19" s="651"/>
      <c r="AL19" s="652">
        <v>0</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6056</v>
      </c>
      <c r="BH19" s="648"/>
      <c r="BI19" s="648"/>
      <c r="BJ19" s="648"/>
      <c r="BK19" s="648"/>
      <c r="BL19" s="648"/>
      <c r="BM19" s="648"/>
      <c r="BN19" s="649"/>
      <c r="BO19" s="650">
        <v>0.9</v>
      </c>
      <c r="BP19" s="650"/>
      <c r="BQ19" s="650"/>
      <c r="BR19" s="650"/>
      <c r="BS19" s="656" t="s">
        <v>225</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225</v>
      </c>
      <c r="DA19" s="650"/>
      <c r="DB19" s="650"/>
      <c r="DC19" s="650"/>
      <c r="DD19" s="656" t="s">
        <v>231</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2354</v>
      </c>
      <c r="S20" s="648"/>
      <c r="T20" s="648"/>
      <c r="U20" s="648"/>
      <c r="V20" s="648"/>
      <c r="W20" s="648"/>
      <c r="X20" s="648"/>
      <c r="Y20" s="649"/>
      <c r="Z20" s="650">
        <v>0</v>
      </c>
      <c r="AA20" s="650"/>
      <c r="AB20" s="650"/>
      <c r="AC20" s="650"/>
      <c r="AD20" s="651">
        <v>2354</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6056</v>
      </c>
      <c r="BH20" s="648"/>
      <c r="BI20" s="648"/>
      <c r="BJ20" s="648"/>
      <c r="BK20" s="648"/>
      <c r="BL20" s="648"/>
      <c r="BM20" s="648"/>
      <c r="BN20" s="649"/>
      <c r="BO20" s="650">
        <v>0.9</v>
      </c>
      <c r="BP20" s="650"/>
      <c r="BQ20" s="650"/>
      <c r="BR20" s="650"/>
      <c r="BS20" s="656" t="s">
        <v>225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6608979</v>
      </c>
      <c r="CS20" s="648"/>
      <c r="CT20" s="648"/>
      <c r="CU20" s="648"/>
      <c r="CV20" s="648"/>
      <c r="CW20" s="648"/>
      <c r="CX20" s="648"/>
      <c r="CY20" s="649"/>
      <c r="CZ20" s="650">
        <v>100</v>
      </c>
      <c r="DA20" s="650"/>
      <c r="DB20" s="650"/>
      <c r="DC20" s="650"/>
      <c r="DD20" s="656">
        <v>632407</v>
      </c>
      <c r="DE20" s="648"/>
      <c r="DF20" s="648"/>
      <c r="DG20" s="648"/>
      <c r="DH20" s="648"/>
      <c r="DI20" s="648"/>
      <c r="DJ20" s="648"/>
      <c r="DK20" s="648"/>
      <c r="DL20" s="648"/>
      <c r="DM20" s="648"/>
      <c r="DN20" s="648"/>
      <c r="DO20" s="648"/>
      <c r="DP20" s="649"/>
      <c r="DQ20" s="656">
        <v>3969774</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428</v>
      </c>
      <c r="S21" s="648"/>
      <c r="T21" s="648"/>
      <c r="U21" s="648"/>
      <c r="V21" s="648"/>
      <c r="W21" s="648"/>
      <c r="X21" s="648"/>
      <c r="Y21" s="649"/>
      <c r="Z21" s="650">
        <v>0</v>
      </c>
      <c r="AA21" s="650"/>
      <c r="AB21" s="650"/>
      <c r="AC21" s="650"/>
      <c r="AD21" s="651">
        <v>428</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6056</v>
      </c>
      <c r="BH21" s="648"/>
      <c r="BI21" s="648"/>
      <c r="BJ21" s="648"/>
      <c r="BK21" s="648"/>
      <c r="BL21" s="648"/>
      <c r="BM21" s="648"/>
      <c r="BN21" s="649"/>
      <c r="BO21" s="650">
        <v>0.9</v>
      </c>
      <c r="BP21" s="650"/>
      <c r="BQ21" s="650"/>
      <c r="BR21" s="650"/>
      <c r="BS21" s="656" t="s">
        <v>225</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2743457</v>
      </c>
      <c r="S22" s="648"/>
      <c r="T22" s="648"/>
      <c r="U22" s="648"/>
      <c r="V22" s="648"/>
      <c r="W22" s="648"/>
      <c r="X22" s="648"/>
      <c r="Y22" s="649"/>
      <c r="Z22" s="650">
        <v>37.4</v>
      </c>
      <c r="AA22" s="650"/>
      <c r="AB22" s="650"/>
      <c r="AC22" s="650"/>
      <c r="AD22" s="651">
        <v>2326320</v>
      </c>
      <c r="AE22" s="651"/>
      <c r="AF22" s="651"/>
      <c r="AG22" s="651"/>
      <c r="AH22" s="651"/>
      <c r="AI22" s="651"/>
      <c r="AJ22" s="651"/>
      <c r="AK22" s="651"/>
      <c r="AL22" s="652">
        <v>69.599999999999994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231</v>
      </c>
      <c r="BP22" s="650"/>
      <c r="BQ22" s="650"/>
      <c r="BR22" s="650"/>
      <c r="BS22" s="656" t="s">
        <v>225</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2326320</v>
      </c>
      <c r="S23" s="648"/>
      <c r="T23" s="648"/>
      <c r="U23" s="648"/>
      <c r="V23" s="648"/>
      <c r="W23" s="648"/>
      <c r="X23" s="648"/>
      <c r="Y23" s="649"/>
      <c r="Z23" s="650">
        <v>31.7</v>
      </c>
      <c r="AA23" s="650"/>
      <c r="AB23" s="650"/>
      <c r="AC23" s="650"/>
      <c r="AD23" s="651">
        <v>2326320</v>
      </c>
      <c r="AE23" s="651"/>
      <c r="AF23" s="651"/>
      <c r="AG23" s="651"/>
      <c r="AH23" s="651"/>
      <c r="AI23" s="651"/>
      <c r="AJ23" s="651"/>
      <c r="AK23" s="651"/>
      <c r="AL23" s="652">
        <v>69.599999999999994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225</v>
      </c>
      <c r="BH23" s="648"/>
      <c r="BI23" s="648"/>
      <c r="BJ23" s="648"/>
      <c r="BK23" s="648"/>
      <c r="BL23" s="648"/>
      <c r="BM23" s="648"/>
      <c r="BN23" s="649"/>
      <c r="BO23" s="650" t="s">
        <v>231</v>
      </c>
      <c r="BP23" s="650"/>
      <c r="BQ23" s="650"/>
      <c r="BR23" s="650"/>
      <c r="BS23" s="656" t="s">
        <v>225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417137</v>
      </c>
      <c r="S24" s="648"/>
      <c r="T24" s="648"/>
      <c r="U24" s="648"/>
      <c r="V24" s="648"/>
      <c r="W24" s="648"/>
      <c r="X24" s="648"/>
      <c r="Y24" s="649"/>
      <c r="Z24" s="650">
        <v>5.7</v>
      </c>
      <c r="AA24" s="650"/>
      <c r="AB24" s="650"/>
      <c r="AC24" s="650"/>
      <c r="AD24" s="651" t="s">
        <v>225</v>
      </c>
      <c r="AE24" s="651"/>
      <c r="AF24" s="651"/>
      <c r="AG24" s="651"/>
      <c r="AH24" s="651"/>
      <c r="AI24" s="651"/>
      <c r="AJ24" s="651"/>
      <c r="AK24" s="651"/>
      <c r="AL24" s="652" t="s">
        <v>225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225</v>
      </c>
      <c r="BP24" s="650"/>
      <c r="BQ24" s="650"/>
      <c r="BR24" s="650"/>
      <c r="BS24" s="656" t="s">
        <v>231</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2068258</v>
      </c>
      <c r="CS24" s="637"/>
      <c r="CT24" s="637"/>
      <c r="CU24" s="637"/>
      <c r="CV24" s="637"/>
      <c r="CW24" s="637"/>
      <c r="CX24" s="637"/>
      <c r="CY24" s="638"/>
      <c r="CZ24" s="641">
        <v>31.3</v>
      </c>
      <c r="DA24" s="642"/>
      <c r="DB24" s="642"/>
      <c r="DC24" s="661"/>
      <c r="DD24" s="683">
        <v>1657020</v>
      </c>
      <c r="DE24" s="637"/>
      <c r="DF24" s="637"/>
      <c r="DG24" s="637"/>
      <c r="DH24" s="637"/>
      <c r="DI24" s="637"/>
      <c r="DJ24" s="637"/>
      <c r="DK24" s="638"/>
      <c r="DL24" s="683">
        <v>1624100</v>
      </c>
      <c r="DM24" s="637"/>
      <c r="DN24" s="637"/>
      <c r="DO24" s="637"/>
      <c r="DP24" s="637"/>
      <c r="DQ24" s="637"/>
      <c r="DR24" s="637"/>
      <c r="DS24" s="637"/>
      <c r="DT24" s="637"/>
      <c r="DU24" s="637"/>
      <c r="DV24" s="638"/>
      <c r="DW24" s="641">
        <v>47.2</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231</v>
      </c>
      <c r="S25" s="648"/>
      <c r="T25" s="648"/>
      <c r="U25" s="648"/>
      <c r="V25" s="648"/>
      <c r="W25" s="648"/>
      <c r="X25" s="648"/>
      <c r="Y25" s="649"/>
      <c r="Z25" s="650" t="s">
        <v>231</v>
      </c>
      <c r="AA25" s="650"/>
      <c r="AB25" s="650"/>
      <c r="AC25" s="650"/>
      <c r="AD25" s="651" t="s">
        <v>231</v>
      </c>
      <c r="AE25" s="651"/>
      <c r="AF25" s="651"/>
      <c r="AG25" s="651"/>
      <c r="AH25" s="651"/>
      <c r="AI25" s="651"/>
      <c r="AJ25" s="651"/>
      <c r="AK25" s="651"/>
      <c r="AL25" s="652" t="s">
        <v>231</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231</v>
      </c>
      <c r="BP25" s="650"/>
      <c r="BQ25" s="650"/>
      <c r="BR25" s="650"/>
      <c r="BS25" s="656" t="s">
        <v>231</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1053536</v>
      </c>
      <c r="CS25" s="672"/>
      <c r="CT25" s="672"/>
      <c r="CU25" s="672"/>
      <c r="CV25" s="672"/>
      <c r="CW25" s="672"/>
      <c r="CX25" s="672"/>
      <c r="CY25" s="673"/>
      <c r="CZ25" s="652">
        <v>15.9</v>
      </c>
      <c r="DA25" s="684"/>
      <c r="DB25" s="684"/>
      <c r="DC25" s="686"/>
      <c r="DD25" s="656">
        <v>973625</v>
      </c>
      <c r="DE25" s="672"/>
      <c r="DF25" s="672"/>
      <c r="DG25" s="672"/>
      <c r="DH25" s="672"/>
      <c r="DI25" s="672"/>
      <c r="DJ25" s="672"/>
      <c r="DK25" s="673"/>
      <c r="DL25" s="656">
        <v>940705</v>
      </c>
      <c r="DM25" s="672"/>
      <c r="DN25" s="672"/>
      <c r="DO25" s="672"/>
      <c r="DP25" s="672"/>
      <c r="DQ25" s="672"/>
      <c r="DR25" s="672"/>
      <c r="DS25" s="672"/>
      <c r="DT25" s="672"/>
      <c r="DU25" s="672"/>
      <c r="DV25" s="673"/>
      <c r="DW25" s="652">
        <v>27.4</v>
      </c>
      <c r="DX25" s="684"/>
      <c r="DY25" s="684"/>
      <c r="DZ25" s="684"/>
      <c r="EA25" s="684"/>
      <c r="EB25" s="684"/>
      <c r="EC25" s="685"/>
    </row>
    <row r="26" spans="2:133" ht="11.25" customHeight="1" x14ac:dyDescent="0.15">
      <c r="B26" s="644" t="s">
        <v>293</v>
      </c>
      <c r="C26" s="645"/>
      <c r="D26" s="645"/>
      <c r="E26" s="645"/>
      <c r="F26" s="645"/>
      <c r="G26" s="645"/>
      <c r="H26" s="645"/>
      <c r="I26" s="645"/>
      <c r="J26" s="645"/>
      <c r="K26" s="645"/>
      <c r="L26" s="645"/>
      <c r="M26" s="645"/>
      <c r="N26" s="645"/>
      <c r="O26" s="645"/>
      <c r="P26" s="645"/>
      <c r="Q26" s="646"/>
      <c r="R26" s="647">
        <v>3712163</v>
      </c>
      <c r="S26" s="648"/>
      <c r="T26" s="648"/>
      <c r="U26" s="648"/>
      <c r="V26" s="648"/>
      <c r="W26" s="648"/>
      <c r="X26" s="648"/>
      <c r="Y26" s="649"/>
      <c r="Z26" s="650">
        <v>50.7</v>
      </c>
      <c r="AA26" s="650"/>
      <c r="AB26" s="650"/>
      <c r="AC26" s="650"/>
      <c r="AD26" s="651">
        <v>3295026</v>
      </c>
      <c r="AE26" s="651"/>
      <c r="AF26" s="651"/>
      <c r="AG26" s="651"/>
      <c r="AH26" s="651"/>
      <c r="AI26" s="651"/>
      <c r="AJ26" s="651"/>
      <c r="AK26" s="651"/>
      <c r="AL26" s="652">
        <v>98.6</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231</v>
      </c>
      <c r="BH26" s="648"/>
      <c r="BI26" s="648"/>
      <c r="BJ26" s="648"/>
      <c r="BK26" s="648"/>
      <c r="BL26" s="648"/>
      <c r="BM26" s="648"/>
      <c r="BN26" s="649"/>
      <c r="BO26" s="650" t="s">
        <v>231</v>
      </c>
      <c r="BP26" s="650"/>
      <c r="BQ26" s="650"/>
      <c r="BR26" s="650"/>
      <c r="BS26" s="656" t="s">
        <v>231</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626927</v>
      </c>
      <c r="CS26" s="648"/>
      <c r="CT26" s="648"/>
      <c r="CU26" s="648"/>
      <c r="CV26" s="648"/>
      <c r="CW26" s="648"/>
      <c r="CX26" s="648"/>
      <c r="CY26" s="649"/>
      <c r="CZ26" s="652">
        <v>9.5</v>
      </c>
      <c r="DA26" s="684"/>
      <c r="DB26" s="684"/>
      <c r="DC26" s="686"/>
      <c r="DD26" s="656">
        <v>574411</v>
      </c>
      <c r="DE26" s="648"/>
      <c r="DF26" s="648"/>
      <c r="DG26" s="648"/>
      <c r="DH26" s="648"/>
      <c r="DI26" s="648"/>
      <c r="DJ26" s="648"/>
      <c r="DK26" s="649"/>
      <c r="DL26" s="656" t="s">
        <v>231</v>
      </c>
      <c r="DM26" s="648"/>
      <c r="DN26" s="648"/>
      <c r="DO26" s="648"/>
      <c r="DP26" s="648"/>
      <c r="DQ26" s="648"/>
      <c r="DR26" s="648"/>
      <c r="DS26" s="648"/>
      <c r="DT26" s="648"/>
      <c r="DU26" s="648"/>
      <c r="DV26" s="649"/>
      <c r="DW26" s="652" t="s">
        <v>231</v>
      </c>
      <c r="DX26" s="684"/>
      <c r="DY26" s="684"/>
      <c r="DZ26" s="684"/>
      <c r="EA26" s="684"/>
      <c r="EB26" s="684"/>
      <c r="EC26" s="685"/>
    </row>
    <row r="27" spans="2:133" ht="11.25" customHeight="1" x14ac:dyDescent="0.15">
      <c r="B27" s="644" t="s">
        <v>296</v>
      </c>
      <c r="C27" s="645"/>
      <c r="D27" s="645"/>
      <c r="E27" s="645"/>
      <c r="F27" s="645"/>
      <c r="G27" s="645"/>
      <c r="H27" s="645"/>
      <c r="I27" s="645"/>
      <c r="J27" s="645"/>
      <c r="K27" s="645"/>
      <c r="L27" s="645"/>
      <c r="M27" s="645"/>
      <c r="N27" s="645"/>
      <c r="O27" s="645"/>
      <c r="P27" s="645"/>
      <c r="Q27" s="646"/>
      <c r="R27" s="647">
        <v>770</v>
      </c>
      <c r="S27" s="648"/>
      <c r="T27" s="648"/>
      <c r="U27" s="648"/>
      <c r="V27" s="648"/>
      <c r="W27" s="648"/>
      <c r="X27" s="648"/>
      <c r="Y27" s="649"/>
      <c r="Z27" s="650">
        <v>0</v>
      </c>
      <c r="AA27" s="650"/>
      <c r="AB27" s="650"/>
      <c r="AC27" s="650"/>
      <c r="AD27" s="651">
        <v>770</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690013</v>
      </c>
      <c r="BH27" s="648"/>
      <c r="BI27" s="648"/>
      <c r="BJ27" s="648"/>
      <c r="BK27" s="648"/>
      <c r="BL27" s="648"/>
      <c r="BM27" s="648"/>
      <c r="BN27" s="649"/>
      <c r="BO27" s="650">
        <v>100</v>
      </c>
      <c r="BP27" s="650"/>
      <c r="BQ27" s="650"/>
      <c r="BR27" s="650"/>
      <c r="BS27" s="656" t="s">
        <v>225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481902</v>
      </c>
      <c r="CS27" s="672"/>
      <c r="CT27" s="672"/>
      <c r="CU27" s="672"/>
      <c r="CV27" s="672"/>
      <c r="CW27" s="672"/>
      <c r="CX27" s="672"/>
      <c r="CY27" s="673"/>
      <c r="CZ27" s="652">
        <v>7.3</v>
      </c>
      <c r="DA27" s="684"/>
      <c r="DB27" s="684"/>
      <c r="DC27" s="686"/>
      <c r="DD27" s="656">
        <v>168153</v>
      </c>
      <c r="DE27" s="672"/>
      <c r="DF27" s="672"/>
      <c r="DG27" s="672"/>
      <c r="DH27" s="672"/>
      <c r="DI27" s="672"/>
      <c r="DJ27" s="672"/>
      <c r="DK27" s="673"/>
      <c r="DL27" s="656">
        <v>168153</v>
      </c>
      <c r="DM27" s="672"/>
      <c r="DN27" s="672"/>
      <c r="DO27" s="672"/>
      <c r="DP27" s="672"/>
      <c r="DQ27" s="672"/>
      <c r="DR27" s="672"/>
      <c r="DS27" s="672"/>
      <c r="DT27" s="672"/>
      <c r="DU27" s="672"/>
      <c r="DV27" s="673"/>
      <c r="DW27" s="652">
        <v>4.9000000000000004</v>
      </c>
      <c r="DX27" s="684"/>
      <c r="DY27" s="684"/>
      <c r="DZ27" s="684"/>
      <c r="EA27" s="684"/>
      <c r="EB27" s="684"/>
      <c r="EC27" s="685"/>
    </row>
    <row r="28" spans="2:133" ht="11.25" customHeight="1" x14ac:dyDescent="0.15">
      <c r="B28" s="644" t="s">
        <v>299</v>
      </c>
      <c r="C28" s="645"/>
      <c r="D28" s="645"/>
      <c r="E28" s="645"/>
      <c r="F28" s="645"/>
      <c r="G28" s="645"/>
      <c r="H28" s="645"/>
      <c r="I28" s="645"/>
      <c r="J28" s="645"/>
      <c r="K28" s="645"/>
      <c r="L28" s="645"/>
      <c r="M28" s="645"/>
      <c r="N28" s="645"/>
      <c r="O28" s="645"/>
      <c r="P28" s="645"/>
      <c r="Q28" s="646"/>
      <c r="R28" s="647">
        <v>17469</v>
      </c>
      <c r="S28" s="648"/>
      <c r="T28" s="648"/>
      <c r="U28" s="648"/>
      <c r="V28" s="648"/>
      <c r="W28" s="648"/>
      <c r="X28" s="648"/>
      <c r="Y28" s="649"/>
      <c r="Z28" s="650">
        <v>0.2</v>
      </c>
      <c r="AA28" s="650"/>
      <c r="AB28" s="650"/>
      <c r="AC28" s="650"/>
      <c r="AD28" s="651" t="s">
        <v>231</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532820</v>
      </c>
      <c r="CS28" s="648"/>
      <c r="CT28" s="648"/>
      <c r="CU28" s="648"/>
      <c r="CV28" s="648"/>
      <c r="CW28" s="648"/>
      <c r="CX28" s="648"/>
      <c r="CY28" s="649"/>
      <c r="CZ28" s="652">
        <v>8.1</v>
      </c>
      <c r="DA28" s="684"/>
      <c r="DB28" s="684"/>
      <c r="DC28" s="686"/>
      <c r="DD28" s="656">
        <v>515242</v>
      </c>
      <c r="DE28" s="648"/>
      <c r="DF28" s="648"/>
      <c r="DG28" s="648"/>
      <c r="DH28" s="648"/>
      <c r="DI28" s="648"/>
      <c r="DJ28" s="648"/>
      <c r="DK28" s="649"/>
      <c r="DL28" s="656">
        <v>515242</v>
      </c>
      <c r="DM28" s="648"/>
      <c r="DN28" s="648"/>
      <c r="DO28" s="648"/>
      <c r="DP28" s="648"/>
      <c r="DQ28" s="648"/>
      <c r="DR28" s="648"/>
      <c r="DS28" s="648"/>
      <c r="DT28" s="648"/>
      <c r="DU28" s="648"/>
      <c r="DV28" s="649"/>
      <c r="DW28" s="652">
        <v>15</v>
      </c>
      <c r="DX28" s="684"/>
      <c r="DY28" s="684"/>
      <c r="DZ28" s="684"/>
      <c r="EA28" s="684"/>
      <c r="EB28" s="684"/>
      <c r="EC28" s="685"/>
    </row>
    <row r="29" spans="2:133" ht="11.25" customHeight="1" x14ac:dyDescent="0.15">
      <c r="B29" s="644" t="s">
        <v>301</v>
      </c>
      <c r="C29" s="645"/>
      <c r="D29" s="645"/>
      <c r="E29" s="645"/>
      <c r="F29" s="645"/>
      <c r="G29" s="645"/>
      <c r="H29" s="645"/>
      <c r="I29" s="645"/>
      <c r="J29" s="645"/>
      <c r="K29" s="645"/>
      <c r="L29" s="645"/>
      <c r="M29" s="645"/>
      <c r="N29" s="645"/>
      <c r="O29" s="645"/>
      <c r="P29" s="645"/>
      <c r="Q29" s="646"/>
      <c r="R29" s="647">
        <v>147563</v>
      </c>
      <c r="S29" s="648"/>
      <c r="T29" s="648"/>
      <c r="U29" s="648"/>
      <c r="V29" s="648"/>
      <c r="W29" s="648"/>
      <c r="X29" s="648"/>
      <c r="Y29" s="649"/>
      <c r="Z29" s="650">
        <v>2</v>
      </c>
      <c r="AA29" s="650"/>
      <c r="AB29" s="650"/>
      <c r="AC29" s="650"/>
      <c r="AD29" s="651">
        <v>19870</v>
      </c>
      <c r="AE29" s="651"/>
      <c r="AF29" s="651"/>
      <c r="AG29" s="651"/>
      <c r="AH29" s="651"/>
      <c r="AI29" s="651"/>
      <c r="AJ29" s="651"/>
      <c r="AK29" s="651"/>
      <c r="AL29" s="652">
        <v>0.6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69</v>
      </c>
      <c r="CG29" s="663"/>
      <c r="CH29" s="663"/>
      <c r="CI29" s="663"/>
      <c r="CJ29" s="663"/>
      <c r="CK29" s="663"/>
      <c r="CL29" s="663"/>
      <c r="CM29" s="663"/>
      <c r="CN29" s="663"/>
      <c r="CO29" s="663"/>
      <c r="CP29" s="663"/>
      <c r="CQ29" s="664"/>
      <c r="CR29" s="647">
        <v>532613</v>
      </c>
      <c r="CS29" s="672"/>
      <c r="CT29" s="672"/>
      <c r="CU29" s="672"/>
      <c r="CV29" s="672"/>
      <c r="CW29" s="672"/>
      <c r="CX29" s="672"/>
      <c r="CY29" s="673"/>
      <c r="CZ29" s="652">
        <v>8.1</v>
      </c>
      <c r="DA29" s="684"/>
      <c r="DB29" s="684"/>
      <c r="DC29" s="686"/>
      <c r="DD29" s="656">
        <v>515035</v>
      </c>
      <c r="DE29" s="672"/>
      <c r="DF29" s="672"/>
      <c r="DG29" s="672"/>
      <c r="DH29" s="672"/>
      <c r="DI29" s="672"/>
      <c r="DJ29" s="672"/>
      <c r="DK29" s="673"/>
      <c r="DL29" s="656">
        <v>515035</v>
      </c>
      <c r="DM29" s="672"/>
      <c r="DN29" s="672"/>
      <c r="DO29" s="672"/>
      <c r="DP29" s="672"/>
      <c r="DQ29" s="672"/>
      <c r="DR29" s="672"/>
      <c r="DS29" s="672"/>
      <c r="DT29" s="672"/>
      <c r="DU29" s="672"/>
      <c r="DV29" s="673"/>
      <c r="DW29" s="652">
        <v>15</v>
      </c>
      <c r="DX29" s="684"/>
      <c r="DY29" s="684"/>
      <c r="DZ29" s="684"/>
      <c r="EA29" s="684"/>
      <c r="EB29" s="684"/>
      <c r="EC29" s="685"/>
    </row>
    <row r="30" spans="2:133" ht="11.25" customHeight="1" x14ac:dyDescent="0.15">
      <c r="B30" s="644" t="s">
        <v>303</v>
      </c>
      <c r="C30" s="645"/>
      <c r="D30" s="645"/>
      <c r="E30" s="645"/>
      <c r="F30" s="645"/>
      <c r="G30" s="645"/>
      <c r="H30" s="645"/>
      <c r="I30" s="645"/>
      <c r="J30" s="645"/>
      <c r="K30" s="645"/>
      <c r="L30" s="645"/>
      <c r="M30" s="645"/>
      <c r="N30" s="645"/>
      <c r="O30" s="645"/>
      <c r="P30" s="645"/>
      <c r="Q30" s="646"/>
      <c r="R30" s="647">
        <v>5025</v>
      </c>
      <c r="S30" s="648"/>
      <c r="T30" s="648"/>
      <c r="U30" s="648"/>
      <c r="V30" s="648"/>
      <c r="W30" s="648"/>
      <c r="X30" s="648"/>
      <c r="Y30" s="649"/>
      <c r="Z30" s="650">
        <v>0.1</v>
      </c>
      <c r="AA30" s="650"/>
      <c r="AB30" s="650"/>
      <c r="AC30" s="650"/>
      <c r="AD30" s="651" t="s">
        <v>225</v>
      </c>
      <c r="AE30" s="651"/>
      <c r="AF30" s="651"/>
      <c r="AG30" s="651"/>
      <c r="AH30" s="651"/>
      <c r="AI30" s="651"/>
      <c r="AJ30" s="651"/>
      <c r="AK30" s="651"/>
      <c r="AL30" s="652" t="s">
        <v>231</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515218</v>
      </c>
      <c r="CS30" s="648"/>
      <c r="CT30" s="648"/>
      <c r="CU30" s="648"/>
      <c r="CV30" s="648"/>
      <c r="CW30" s="648"/>
      <c r="CX30" s="648"/>
      <c r="CY30" s="649"/>
      <c r="CZ30" s="652">
        <v>7.8</v>
      </c>
      <c r="DA30" s="684"/>
      <c r="DB30" s="684"/>
      <c r="DC30" s="686"/>
      <c r="DD30" s="656">
        <v>498579</v>
      </c>
      <c r="DE30" s="648"/>
      <c r="DF30" s="648"/>
      <c r="DG30" s="648"/>
      <c r="DH30" s="648"/>
      <c r="DI30" s="648"/>
      <c r="DJ30" s="648"/>
      <c r="DK30" s="649"/>
      <c r="DL30" s="656">
        <v>498579</v>
      </c>
      <c r="DM30" s="648"/>
      <c r="DN30" s="648"/>
      <c r="DO30" s="648"/>
      <c r="DP30" s="648"/>
      <c r="DQ30" s="648"/>
      <c r="DR30" s="648"/>
      <c r="DS30" s="648"/>
      <c r="DT30" s="648"/>
      <c r="DU30" s="648"/>
      <c r="DV30" s="649"/>
      <c r="DW30" s="652">
        <v>14.5</v>
      </c>
      <c r="DX30" s="684"/>
      <c r="DY30" s="684"/>
      <c r="DZ30" s="684"/>
      <c r="EA30" s="684"/>
      <c r="EB30" s="684"/>
      <c r="EC30" s="685"/>
    </row>
    <row r="31" spans="2:133" ht="11.25" customHeight="1" x14ac:dyDescent="0.15">
      <c r="B31" s="644" t="s">
        <v>307</v>
      </c>
      <c r="C31" s="645"/>
      <c r="D31" s="645"/>
      <c r="E31" s="645"/>
      <c r="F31" s="645"/>
      <c r="G31" s="645"/>
      <c r="H31" s="645"/>
      <c r="I31" s="645"/>
      <c r="J31" s="645"/>
      <c r="K31" s="645"/>
      <c r="L31" s="645"/>
      <c r="M31" s="645"/>
      <c r="N31" s="645"/>
      <c r="O31" s="645"/>
      <c r="P31" s="645"/>
      <c r="Q31" s="646"/>
      <c r="R31" s="647">
        <v>1434072</v>
      </c>
      <c r="S31" s="648"/>
      <c r="T31" s="648"/>
      <c r="U31" s="648"/>
      <c r="V31" s="648"/>
      <c r="W31" s="648"/>
      <c r="X31" s="648"/>
      <c r="Y31" s="649"/>
      <c r="Z31" s="650">
        <v>19.600000000000001</v>
      </c>
      <c r="AA31" s="650"/>
      <c r="AB31" s="650"/>
      <c r="AC31" s="650"/>
      <c r="AD31" s="651" t="s">
        <v>231</v>
      </c>
      <c r="AE31" s="651"/>
      <c r="AF31" s="651"/>
      <c r="AG31" s="651"/>
      <c r="AH31" s="651"/>
      <c r="AI31" s="651"/>
      <c r="AJ31" s="651"/>
      <c r="AK31" s="651"/>
      <c r="AL31" s="652" t="s">
        <v>231</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98.9</v>
      </c>
      <c r="BH31" s="699"/>
      <c r="BI31" s="699"/>
      <c r="BJ31" s="699"/>
      <c r="BK31" s="699"/>
      <c r="BL31" s="699"/>
      <c r="BM31" s="642">
        <v>97.5</v>
      </c>
      <c r="BN31" s="699"/>
      <c r="BO31" s="699"/>
      <c r="BP31" s="699"/>
      <c r="BQ31" s="700"/>
      <c r="BR31" s="703">
        <v>98.8</v>
      </c>
      <c r="BS31" s="699"/>
      <c r="BT31" s="699"/>
      <c r="BU31" s="699"/>
      <c r="BV31" s="699"/>
      <c r="BW31" s="699"/>
      <c r="BX31" s="642">
        <v>97.7</v>
      </c>
      <c r="BY31" s="699"/>
      <c r="BZ31" s="699"/>
      <c r="CA31" s="699"/>
      <c r="CB31" s="700"/>
      <c r="CD31" s="695"/>
      <c r="CE31" s="696"/>
      <c r="CF31" s="662" t="s">
        <v>310</v>
      </c>
      <c r="CG31" s="663"/>
      <c r="CH31" s="663"/>
      <c r="CI31" s="663"/>
      <c r="CJ31" s="663"/>
      <c r="CK31" s="663"/>
      <c r="CL31" s="663"/>
      <c r="CM31" s="663"/>
      <c r="CN31" s="663"/>
      <c r="CO31" s="663"/>
      <c r="CP31" s="663"/>
      <c r="CQ31" s="664"/>
      <c r="CR31" s="647">
        <v>17395</v>
      </c>
      <c r="CS31" s="672"/>
      <c r="CT31" s="672"/>
      <c r="CU31" s="672"/>
      <c r="CV31" s="672"/>
      <c r="CW31" s="672"/>
      <c r="CX31" s="672"/>
      <c r="CY31" s="673"/>
      <c r="CZ31" s="652">
        <v>0.3</v>
      </c>
      <c r="DA31" s="684"/>
      <c r="DB31" s="684"/>
      <c r="DC31" s="686"/>
      <c r="DD31" s="656">
        <v>16456</v>
      </c>
      <c r="DE31" s="672"/>
      <c r="DF31" s="672"/>
      <c r="DG31" s="672"/>
      <c r="DH31" s="672"/>
      <c r="DI31" s="672"/>
      <c r="DJ31" s="672"/>
      <c r="DK31" s="673"/>
      <c r="DL31" s="656">
        <v>16456</v>
      </c>
      <c r="DM31" s="672"/>
      <c r="DN31" s="672"/>
      <c r="DO31" s="672"/>
      <c r="DP31" s="672"/>
      <c r="DQ31" s="672"/>
      <c r="DR31" s="672"/>
      <c r="DS31" s="672"/>
      <c r="DT31" s="672"/>
      <c r="DU31" s="672"/>
      <c r="DV31" s="673"/>
      <c r="DW31" s="652">
        <v>0.5</v>
      </c>
      <c r="DX31" s="684"/>
      <c r="DY31" s="684"/>
      <c r="DZ31" s="684"/>
      <c r="EA31" s="684"/>
      <c r="EB31" s="684"/>
      <c r="EC31" s="685"/>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231</v>
      </c>
      <c r="S32" s="648"/>
      <c r="T32" s="648"/>
      <c r="U32" s="648"/>
      <c r="V32" s="648"/>
      <c r="W32" s="648"/>
      <c r="X32" s="648"/>
      <c r="Y32" s="649"/>
      <c r="Z32" s="650" t="s">
        <v>231</v>
      </c>
      <c r="AA32" s="650"/>
      <c r="AB32" s="650"/>
      <c r="AC32" s="650"/>
      <c r="AD32" s="651" t="s">
        <v>231</v>
      </c>
      <c r="AE32" s="651"/>
      <c r="AF32" s="651"/>
      <c r="AG32" s="651"/>
      <c r="AH32" s="651"/>
      <c r="AI32" s="651"/>
      <c r="AJ32" s="651"/>
      <c r="AK32" s="651"/>
      <c r="AL32" s="652" t="s">
        <v>231</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99.2</v>
      </c>
      <c r="BH32" s="672"/>
      <c r="BI32" s="672"/>
      <c r="BJ32" s="672"/>
      <c r="BK32" s="672"/>
      <c r="BL32" s="672"/>
      <c r="BM32" s="653">
        <v>97.7</v>
      </c>
      <c r="BN32" s="701"/>
      <c r="BO32" s="701"/>
      <c r="BP32" s="701"/>
      <c r="BQ32" s="702"/>
      <c r="BR32" s="713">
        <v>98.6</v>
      </c>
      <c r="BS32" s="672"/>
      <c r="BT32" s="672"/>
      <c r="BU32" s="672"/>
      <c r="BV32" s="672"/>
      <c r="BW32" s="672"/>
      <c r="BX32" s="653">
        <v>97.7</v>
      </c>
      <c r="BY32" s="701"/>
      <c r="BZ32" s="701"/>
      <c r="CA32" s="701"/>
      <c r="CB32" s="702"/>
      <c r="CD32" s="697"/>
      <c r="CE32" s="698"/>
      <c r="CF32" s="662" t="s">
        <v>314</v>
      </c>
      <c r="CG32" s="663"/>
      <c r="CH32" s="663"/>
      <c r="CI32" s="663"/>
      <c r="CJ32" s="663"/>
      <c r="CK32" s="663"/>
      <c r="CL32" s="663"/>
      <c r="CM32" s="663"/>
      <c r="CN32" s="663"/>
      <c r="CO32" s="663"/>
      <c r="CP32" s="663"/>
      <c r="CQ32" s="664"/>
      <c r="CR32" s="647">
        <v>207</v>
      </c>
      <c r="CS32" s="648"/>
      <c r="CT32" s="648"/>
      <c r="CU32" s="648"/>
      <c r="CV32" s="648"/>
      <c r="CW32" s="648"/>
      <c r="CX32" s="648"/>
      <c r="CY32" s="649"/>
      <c r="CZ32" s="652">
        <v>0</v>
      </c>
      <c r="DA32" s="684"/>
      <c r="DB32" s="684"/>
      <c r="DC32" s="686"/>
      <c r="DD32" s="656">
        <v>207</v>
      </c>
      <c r="DE32" s="648"/>
      <c r="DF32" s="648"/>
      <c r="DG32" s="648"/>
      <c r="DH32" s="648"/>
      <c r="DI32" s="648"/>
      <c r="DJ32" s="648"/>
      <c r="DK32" s="649"/>
      <c r="DL32" s="656">
        <v>207</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315</v>
      </c>
      <c r="C33" s="645"/>
      <c r="D33" s="645"/>
      <c r="E33" s="645"/>
      <c r="F33" s="645"/>
      <c r="G33" s="645"/>
      <c r="H33" s="645"/>
      <c r="I33" s="645"/>
      <c r="J33" s="645"/>
      <c r="K33" s="645"/>
      <c r="L33" s="645"/>
      <c r="M33" s="645"/>
      <c r="N33" s="645"/>
      <c r="O33" s="645"/>
      <c r="P33" s="645"/>
      <c r="Q33" s="646"/>
      <c r="R33" s="647">
        <v>467818</v>
      </c>
      <c r="S33" s="648"/>
      <c r="T33" s="648"/>
      <c r="U33" s="648"/>
      <c r="V33" s="648"/>
      <c r="W33" s="648"/>
      <c r="X33" s="648"/>
      <c r="Y33" s="649"/>
      <c r="Z33" s="650">
        <v>6.4</v>
      </c>
      <c r="AA33" s="650"/>
      <c r="AB33" s="650"/>
      <c r="AC33" s="650"/>
      <c r="AD33" s="651" t="s">
        <v>225</v>
      </c>
      <c r="AE33" s="651"/>
      <c r="AF33" s="651"/>
      <c r="AG33" s="651"/>
      <c r="AH33" s="651"/>
      <c r="AI33" s="651"/>
      <c r="AJ33" s="651"/>
      <c r="AK33" s="651"/>
      <c r="AL33" s="652" t="s">
        <v>225</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98.5</v>
      </c>
      <c r="BH33" s="718"/>
      <c r="BI33" s="718"/>
      <c r="BJ33" s="718"/>
      <c r="BK33" s="718"/>
      <c r="BL33" s="718"/>
      <c r="BM33" s="719">
        <v>96.8</v>
      </c>
      <c r="BN33" s="718"/>
      <c r="BO33" s="718"/>
      <c r="BP33" s="718"/>
      <c r="BQ33" s="720"/>
      <c r="BR33" s="717">
        <v>98.8</v>
      </c>
      <c r="BS33" s="718"/>
      <c r="BT33" s="718"/>
      <c r="BU33" s="718"/>
      <c r="BV33" s="718"/>
      <c r="BW33" s="718"/>
      <c r="BX33" s="719">
        <v>97.2</v>
      </c>
      <c r="BY33" s="718"/>
      <c r="BZ33" s="718"/>
      <c r="CA33" s="718"/>
      <c r="CB33" s="720"/>
      <c r="CD33" s="662" t="s">
        <v>317</v>
      </c>
      <c r="CE33" s="663"/>
      <c r="CF33" s="663"/>
      <c r="CG33" s="663"/>
      <c r="CH33" s="663"/>
      <c r="CI33" s="663"/>
      <c r="CJ33" s="663"/>
      <c r="CK33" s="663"/>
      <c r="CL33" s="663"/>
      <c r="CM33" s="663"/>
      <c r="CN33" s="663"/>
      <c r="CO33" s="663"/>
      <c r="CP33" s="663"/>
      <c r="CQ33" s="664"/>
      <c r="CR33" s="647">
        <v>3551441</v>
      </c>
      <c r="CS33" s="672"/>
      <c r="CT33" s="672"/>
      <c r="CU33" s="672"/>
      <c r="CV33" s="672"/>
      <c r="CW33" s="672"/>
      <c r="CX33" s="672"/>
      <c r="CY33" s="673"/>
      <c r="CZ33" s="652">
        <v>53.7</v>
      </c>
      <c r="DA33" s="684"/>
      <c r="DB33" s="684"/>
      <c r="DC33" s="686"/>
      <c r="DD33" s="656">
        <v>1976453</v>
      </c>
      <c r="DE33" s="672"/>
      <c r="DF33" s="672"/>
      <c r="DG33" s="672"/>
      <c r="DH33" s="672"/>
      <c r="DI33" s="672"/>
      <c r="DJ33" s="672"/>
      <c r="DK33" s="673"/>
      <c r="DL33" s="656">
        <v>1388892</v>
      </c>
      <c r="DM33" s="672"/>
      <c r="DN33" s="672"/>
      <c r="DO33" s="672"/>
      <c r="DP33" s="672"/>
      <c r="DQ33" s="672"/>
      <c r="DR33" s="672"/>
      <c r="DS33" s="672"/>
      <c r="DT33" s="672"/>
      <c r="DU33" s="672"/>
      <c r="DV33" s="673"/>
      <c r="DW33" s="652">
        <v>40.4</v>
      </c>
      <c r="DX33" s="684"/>
      <c r="DY33" s="684"/>
      <c r="DZ33" s="684"/>
      <c r="EA33" s="684"/>
      <c r="EB33" s="684"/>
      <c r="EC33" s="685"/>
    </row>
    <row r="34" spans="2:133" ht="11.25" customHeight="1" x14ac:dyDescent="0.15">
      <c r="B34" s="644" t="s">
        <v>318</v>
      </c>
      <c r="C34" s="645"/>
      <c r="D34" s="645"/>
      <c r="E34" s="645"/>
      <c r="F34" s="645"/>
      <c r="G34" s="645"/>
      <c r="H34" s="645"/>
      <c r="I34" s="645"/>
      <c r="J34" s="645"/>
      <c r="K34" s="645"/>
      <c r="L34" s="645"/>
      <c r="M34" s="645"/>
      <c r="N34" s="645"/>
      <c r="O34" s="645"/>
      <c r="P34" s="645"/>
      <c r="Q34" s="646"/>
      <c r="R34" s="647">
        <v>24716</v>
      </c>
      <c r="S34" s="648"/>
      <c r="T34" s="648"/>
      <c r="U34" s="648"/>
      <c r="V34" s="648"/>
      <c r="W34" s="648"/>
      <c r="X34" s="648"/>
      <c r="Y34" s="649"/>
      <c r="Z34" s="650">
        <v>0.3</v>
      </c>
      <c r="AA34" s="650"/>
      <c r="AB34" s="650"/>
      <c r="AC34" s="650"/>
      <c r="AD34" s="651">
        <v>19507</v>
      </c>
      <c r="AE34" s="651"/>
      <c r="AF34" s="651"/>
      <c r="AG34" s="651"/>
      <c r="AH34" s="651"/>
      <c r="AI34" s="651"/>
      <c r="AJ34" s="651"/>
      <c r="AK34" s="651"/>
      <c r="AL34" s="652">
        <v>0.6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831837</v>
      </c>
      <c r="CS34" s="648"/>
      <c r="CT34" s="648"/>
      <c r="CU34" s="648"/>
      <c r="CV34" s="648"/>
      <c r="CW34" s="648"/>
      <c r="CX34" s="648"/>
      <c r="CY34" s="649"/>
      <c r="CZ34" s="652">
        <v>12.6</v>
      </c>
      <c r="DA34" s="684"/>
      <c r="DB34" s="684"/>
      <c r="DC34" s="686"/>
      <c r="DD34" s="656">
        <v>447999</v>
      </c>
      <c r="DE34" s="648"/>
      <c r="DF34" s="648"/>
      <c r="DG34" s="648"/>
      <c r="DH34" s="648"/>
      <c r="DI34" s="648"/>
      <c r="DJ34" s="648"/>
      <c r="DK34" s="649"/>
      <c r="DL34" s="656">
        <v>338492</v>
      </c>
      <c r="DM34" s="648"/>
      <c r="DN34" s="648"/>
      <c r="DO34" s="648"/>
      <c r="DP34" s="648"/>
      <c r="DQ34" s="648"/>
      <c r="DR34" s="648"/>
      <c r="DS34" s="648"/>
      <c r="DT34" s="648"/>
      <c r="DU34" s="648"/>
      <c r="DV34" s="649"/>
      <c r="DW34" s="652">
        <v>9.8000000000000007</v>
      </c>
      <c r="DX34" s="684"/>
      <c r="DY34" s="684"/>
      <c r="DZ34" s="684"/>
      <c r="EA34" s="684"/>
      <c r="EB34" s="684"/>
      <c r="EC34" s="685"/>
    </row>
    <row r="35" spans="2:133" ht="11.25" customHeight="1" x14ac:dyDescent="0.15">
      <c r="B35" s="644" t="s">
        <v>320</v>
      </c>
      <c r="C35" s="645"/>
      <c r="D35" s="645"/>
      <c r="E35" s="645"/>
      <c r="F35" s="645"/>
      <c r="G35" s="645"/>
      <c r="H35" s="645"/>
      <c r="I35" s="645"/>
      <c r="J35" s="645"/>
      <c r="K35" s="645"/>
      <c r="L35" s="645"/>
      <c r="M35" s="645"/>
      <c r="N35" s="645"/>
      <c r="O35" s="645"/>
      <c r="P35" s="645"/>
      <c r="Q35" s="646"/>
      <c r="R35" s="647">
        <v>245128</v>
      </c>
      <c r="S35" s="648"/>
      <c r="T35" s="648"/>
      <c r="U35" s="648"/>
      <c r="V35" s="648"/>
      <c r="W35" s="648"/>
      <c r="X35" s="648"/>
      <c r="Y35" s="649"/>
      <c r="Z35" s="650">
        <v>3.3</v>
      </c>
      <c r="AA35" s="650"/>
      <c r="AB35" s="650"/>
      <c r="AC35" s="650"/>
      <c r="AD35" s="651" t="s">
        <v>231</v>
      </c>
      <c r="AE35" s="651"/>
      <c r="AF35" s="651"/>
      <c r="AG35" s="651"/>
      <c r="AH35" s="651"/>
      <c r="AI35" s="651"/>
      <c r="AJ35" s="651"/>
      <c r="AK35" s="651"/>
      <c r="AL35" s="652" t="s">
        <v>231</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21649</v>
      </c>
      <c r="CS35" s="672"/>
      <c r="CT35" s="672"/>
      <c r="CU35" s="672"/>
      <c r="CV35" s="672"/>
      <c r="CW35" s="672"/>
      <c r="CX35" s="672"/>
      <c r="CY35" s="673"/>
      <c r="CZ35" s="652">
        <v>0.3</v>
      </c>
      <c r="DA35" s="684"/>
      <c r="DB35" s="684"/>
      <c r="DC35" s="686"/>
      <c r="DD35" s="656">
        <v>10517</v>
      </c>
      <c r="DE35" s="672"/>
      <c r="DF35" s="672"/>
      <c r="DG35" s="672"/>
      <c r="DH35" s="672"/>
      <c r="DI35" s="672"/>
      <c r="DJ35" s="672"/>
      <c r="DK35" s="673"/>
      <c r="DL35" s="656">
        <v>10517</v>
      </c>
      <c r="DM35" s="672"/>
      <c r="DN35" s="672"/>
      <c r="DO35" s="672"/>
      <c r="DP35" s="672"/>
      <c r="DQ35" s="672"/>
      <c r="DR35" s="672"/>
      <c r="DS35" s="672"/>
      <c r="DT35" s="672"/>
      <c r="DU35" s="672"/>
      <c r="DV35" s="673"/>
      <c r="DW35" s="652">
        <v>0.3</v>
      </c>
      <c r="DX35" s="684"/>
      <c r="DY35" s="684"/>
      <c r="DZ35" s="684"/>
      <c r="EA35" s="684"/>
      <c r="EB35" s="684"/>
      <c r="EC35" s="685"/>
    </row>
    <row r="36" spans="2:133" ht="11.25" customHeight="1" x14ac:dyDescent="0.15">
      <c r="B36" s="644" t="s">
        <v>324</v>
      </c>
      <c r="C36" s="645"/>
      <c r="D36" s="645"/>
      <c r="E36" s="645"/>
      <c r="F36" s="645"/>
      <c r="G36" s="645"/>
      <c r="H36" s="645"/>
      <c r="I36" s="645"/>
      <c r="J36" s="645"/>
      <c r="K36" s="645"/>
      <c r="L36" s="645"/>
      <c r="M36" s="645"/>
      <c r="N36" s="645"/>
      <c r="O36" s="645"/>
      <c r="P36" s="645"/>
      <c r="Q36" s="646"/>
      <c r="R36" s="647">
        <v>257489</v>
      </c>
      <c r="S36" s="648"/>
      <c r="T36" s="648"/>
      <c r="U36" s="648"/>
      <c r="V36" s="648"/>
      <c r="W36" s="648"/>
      <c r="X36" s="648"/>
      <c r="Y36" s="649"/>
      <c r="Z36" s="650">
        <v>3.5</v>
      </c>
      <c r="AA36" s="650"/>
      <c r="AB36" s="650"/>
      <c r="AC36" s="650"/>
      <c r="AD36" s="651" t="s">
        <v>231</v>
      </c>
      <c r="AE36" s="651"/>
      <c r="AF36" s="651"/>
      <c r="AG36" s="651"/>
      <c r="AH36" s="651"/>
      <c r="AI36" s="651"/>
      <c r="AJ36" s="651"/>
      <c r="AK36" s="651"/>
      <c r="AL36" s="652" t="s">
        <v>231</v>
      </c>
      <c r="AM36" s="653"/>
      <c r="AN36" s="653"/>
      <c r="AO36" s="654"/>
      <c r="AP36" s="235"/>
      <c r="AQ36" s="721" t="s">
        <v>325</v>
      </c>
      <c r="AR36" s="722"/>
      <c r="AS36" s="722"/>
      <c r="AT36" s="722"/>
      <c r="AU36" s="722"/>
      <c r="AV36" s="722"/>
      <c r="AW36" s="722"/>
      <c r="AX36" s="722"/>
      <c r="AY36" s="723"/>
      <c r="AZ36" s="636">
        <v>717857</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9300</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1770164</v>
      </c>
      <c r="CS36" s="648"/>
      <c r="CT36" s="648"/>
      <c r="CU36" s="648"/>
      <c r="CV36" s="648"/>
      <c r="CW36" s="648"/>
      <c r="CX36" s="648"/>
      <c r="CY36" s="649"/>
      <c r="CZ36" s="652">
        <v>26.8</v>
      </c>
      <c r="DA36" s="684"/>
      <c r="DB36" s="684"/>
      <c r="DC36" s="686"/>
      <c r="DD36" s="656">
        <v>845188</v>
      </c>
      <c r="DE36" s="648"/>
      <c r="DF36" s="648"/>
      <c r="DG36" s="648"/>
      <c r="DH36" s="648"/>
      <c r="DI36" s="648"/>
      <c r="DJ36" s="648"/>
      <c r="DK36" s="649"/>
      <c r="DL36" s="656">
        <v>670911</v>
      </c>
      <c r="DM36" s="648"/>
      <c r="DN36" s="648"/>
      <c r="DO36" s="648"/>
      <c r="DP36" s="648"/>
      <c r="DQ36" s="648"/>
      <c r="DR36" s="648"/>
      <c r="DS36" s="648"/>
      <c r="DT36" s="648"/>
      <c r="DU36" s="648"/>
      <c r="DV36" s="649"/>
      <c r="DW36" s="652">
        <v>19.5</v>
      </c>
      <c r="DX36" s="684"/>
      <c r="DY36" s="684"/>
      <c r="DZ36" s="684"/>
      <c r="EA36" s="684"/>
      <c r="EB36" s="684"/>
      <c r="EC36" s="685"/>
    </row>
    <row r="37" spans="2:133" ht="11.25" customHeight="1" x14ac:dyDescent="0.15">
      <c r="B37" s="644" t="s">
        <v>328</v>
      </c>
      <c r="C37" s="645"/>
      <c r="D37" s="645"/>
      <c r="E37" s="645"/>
      <c r="F37" s="645"/>
      <c r="G37" s="645"/>
      <c r="H37" s="645"/>
      <c r="I37" s="645"/>
      <c r="J37" s="645"/>
      <c r="K37" s="645"/>
      <c r="L37" s="645"/>
      <c r="M37" s="645"/>
      <c r="N37" s="645"/>
      <c r="O37" s="645"/>
      <c r="P37" s="645"/>
      <c r="Q37" s="646"/>
      <c r="R37" s="647">
        <v>464218</v>
      </c>
      <c r="S37" s="648"/>
      <c r="T37" s="648"/>
      <c r="U37" s="648"/>
      <c r="V37" s="648"/>
      <c r="W37" s="648"/>
      <c r="X37" s="648"/>
      <c r="Y37" s="649"/>
      <c r="Z37" s="650">
        <v>6.3</v>
      </c>
      <c r="AA37" s="650"/>
      <c r="AB37" s="650"/>
      <c r="AC37" s="650"/>
      <c r="AD37" s="651" t="s">
        <v>225</v>
      </c>
      <c r="AE37" s="651"/>
      <c r="AF37" s="651"/>
      <c r="AG37" s="651"/>
      <c r="AH37" s="651"/>
      <c r="AI37" s="651"/>
      <c r="AJ37" s="651"/>
      <c r="AK37" s="651"/>
      <c r="AL37" s="652" t="s">
        <v>225</v>
      </c>
      <c r="AM37" s="653"/>
      <c r="AN37" s="653"/>
      <c r="AO37" s="654"/>
      <c r="AQ37" s="725" t="s">
        <v>329</v>
      </c>
      <c r="AR37" s="726"/>
      <c r="AS37" s="726"/>
      <c r="AT37" s="726"/>
      <c r="AU37" s="726"/>
      <c r="AV37" s="726"/>
      <c r="AW37" s="726"/>
      <c r="AX37" s="726"/>
      <c r="AY37" s="727"/>
      <c r="AZ37" s="647">
        <v>200511</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v>8100</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346880</v>
      </c>
      <c r="CS37" s="672"/>
      <c r="CT37" s="672"/>
      <c r="CU37" s="672"/>
      <c r="CV37" s="672"/>
      <c r="CW37" s="672"/>
      <c r="CX37" s="672"/>
      <c r="CY37" s="673"/>
      <c r="CZ37" s="652">
        <v>5.2</v>
      </c>
      <c r="DA37" s="684"/>
      <c r="DB37" s="684"/>
      <c r="DC37" s="686"/>
      <c r="DD37" s="656">
        <v>346880</v>
      </c>
      <c r="DE37" s="672"/>
      <c r="DF37" s="672"/>
      <c r="DG37" s="672"/>
      <c r="DH37" s="672"/>
      <c r="DI37" s="672"/>
      <c r="DJ37" s="672"/>
      <c r="DK37" s="673"/>
      <c r="DL37" s="656">
        <v>302842</v>
      </c>
      <c r="DM37" s="672"/>
      <c r="DN37" s="672"/>
      <c r="DO37" s="672"/>
      <c r="DP37" s="672"/>
      <c r="DQ37" s="672"/>
      <c r="DR37" s="672"/>
      <c r="DS37" s="672"/>
      <c r="DT37" s="672"/>
      <c r="DU37" s="672"/>
      <c r="DV37" s="673"/>
      <c r="DW37" s="652">
        <v>8.8000000000000007</v>
      </c>
      <c r="DX37" s="684"/>
      <c r="DY37" s="684"/>
      <c r="DZ37" s="684"/>
      <c r="EA37" s="684"/>
      <c r="EB37" s="684"/>
      <c r="EC37" s="685"/>
    </row>
    <row r="38" spans="2:133" ht="11.25" customHeight="1" x14ac:dyDescent="0.15">
      <c r="B38" s="644" t="s">
        <v>332</v>
      </c>
      <c r="C38" s="645"/>
      <c r="D38" s="645"/>
      <c r="E38" s="645"/>
      <c r="F38" s="645"/>
      <c r="G38" s="645"/>
      <c r="H38" s="645"/>
      <c r="I38" s="645"/>
      <c r="J38" s="645"/>
      <c r="K38" s="645"/>
      <c r="L38" s="645"/>
      <c r="M38" s="645"/>
      <c r="N38" s="645"/>
      <c r="O38" s="645"/>
      <c r="P38" s="645"/>
      <c r="Q38" s="646"/>
      <c r="R38" s="647">
        <v>70544</v>
      </c>
      <c r="S38" s="648"/>
      <c r="T38" s="648"/>
      <c r="U38" s="648"/>
      <c r="V38" s="648"/>
      <c r="W38" s="648"/>
      <c r="X38" s="648"/>
      <c r="Y38" s="649"/>
      <c r="Z38" s="650">
        <v>1</v>
      </c>
      <c r="AA38" s="650"/>
      <c r="AB38" s="650"/>
      <c r="AC38" s="650"/>
      <c r="AD38" s="651">
        <v>7719</v>
      </c>
      <c r="AE38" s="651"/>
      <c r="AF38" s="651"/>
      <c r="AG38" s="651"/>
      <c r="AH38" s="651"/>
      <c r="AI38" s="651"/>
      <c r="AJ38" s="651"/>
      <c r="AK38" s="651"/>
      <c r="AL38" s="652">
        <v>0.2</v>
      </c>
      <c r="AM38" s="653"/>
      <c r="AN38" s="653"/>
      <c r="AO38" s="654"/>
      <c r="AQ38" s="725" t="s">
        <v>333</v>
      </c>
      <c r="AR38" s="726"/>
      <c r="AS38" s="726"/>
      <c r="AT38" s="726"/>
      <c r="AU38" s="726"/>
      <c r="AV38" s="726"/>
      <c r="AW38" s="726"/>
      <c r="AX38" s="726"/>
      <c r="AY38" s="727"/>
      <c r="AZ38" s="647">
        <v>91641</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v>1252</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505119</v>
      </c>
      <c r="CS38" s="648"/>
      <c r="CT38" s="648"/>
      <c r="CU38" s="648"/>
      <c r="CV38" s="648"/>
      <c r="CW38" s="648"/>
      <c r="CX38" s="648"/>
      <c r="CY38" s="649"/>
      <c r="CZ38" s="652">
        <v>7.6</v>
      </c>
      <c r="DA38" s="684"/>
      <c r="DB38" s="684"/>
      <c r="DC38" s="686"/>
      <c r="DD38" s="656">
        <v>429017</v>
      </c>
      <c r="DE38" s="648"/>
      <c r="DF38" s="648"/>
      <c r="DG38" s="648"/>
      <c r="DH38" s="648"/>
      <c r="DI38" s="648"/>
      <c r="DJ38" s="648"/>
      <c r="DK38" s="649"/>
      <c r="DL38" s="656">
        <v>368972</v>
      </c>
      <c r="DM38" s="648"/>
      <c r="DN38" s="648"/>
      <c r="DO38" s="648"/>
      <c r="DP38" s="648"/>
      <c r="DQ38" s="648"/>
      <c r="DR38" s="648"/>
      <c r="DS38" s="648"/>
      <c r="DT38" s="648"/>
      <c r="DU38" s="648"/>
      <c r="DV38" s="649"/>
      <c r="DW38" s="652">
        <v>10.7</v>
      </c>
      <c r="DX38" s="684"/>
      <c r="DY38" s="684"/>
      <c r="DZ38" s="684"/>
      <c r="EA38" s="684"/>
      <c r="EB38" s="684"/>
      <c r="EC38" s="685"/>
    </row>
    <row r="39" spans="2:133" ht="11.25" customHeight="1" x14ac:dyDescent="0.15">
      <c r="B39" s="644" t="s">
        <v>336</v>
      </c>
      <c r="C39" s="645"/>
      <c r="D39" s="645"/>
      <c r="E39" s="645"/>
      <c r="F39" s="645"/>
      <c r="G39" s="645"/>
      <c r="H39" s="645"/>
      <c r="I39" s="645"/>
      <c r="J39" s="645"/>
      <c r="K39" s="645"/>
      <c r="L39" s="645"/>
      <c r="M39" s="645"/>
      <c r="N39" s="645"/>
      <c r="O39" s="645"/>
      <c r="P39" s="645"/>
      <c r="Q39" s="646"/>
      <c r="R39" s="647">
        <v>480709</v>
      </c>
      <c r="S39" s="648"/>
      <c r="T39" s="648"/>
      <c r="U39" s="648"/>
      <c r="V39" s="648"/>
      <c r="W39" s="648"/>
      <c r="X39" s="648"/>
      <c r="Y39" s="649"/>
      <c r="Z39" s="650">
        <v>6.6</v>
      </c>
      <c r="AA39" s="650"/>
      <c r="AB39" s="650"/>
      <c r="AC39" s="650"/>
      <c r="AD39" s="651" t="s">
        <v>231</v>
      </c>
      <c r="AE39" s="651"/>
      <c r="AF39" s="651"/>
      <c r="AG39" s="651"/>
      <c r="AH39" s="651"/>
      <c r="AI39" s="651"/>
      <c r="AJ39" s="651"/>
      <c r="AK39" s="651"/>
      <c r="AL39" s="652" t="s">
        <v>225</v>
      </c>
      <c r="AM39" s="653"/>
      <c r="AN39" s="653"/>
      <c r="AO39" s="654"/>
      <c r="AQ39" s="725" t="s">
        <v>337</v>
      </c>
      <c r="AR39" s="726"/>
      <c r="AS39" s="726"/>
      <c r="AT39" s="726"/>
      <c r="AU39" s="726"/>
      <c r="AV39" s="726"/>
      <c r="AW39" s="726"/>
      <c r="AX39" s="726"/>
      <c r="AY39" s="727"/>
      <c r="AZ39" s="647">
        <v>12227</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v>2082</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422672</v>
      </c>
      <c r="CS39" s="672"/>
      <c r="CT39" s="672"/>
      <c r="CU39" s="672"/>
      <c r="CV39" s="672"/>
      <c r="CW39" s="672"/>
      <c r="CX39" s="672"/>
      <c r="CY39" s="673"/>
      <c r="CZ39" s="652">
        <v>6.4</v>
      </c>
      <c r="DA39" s="684"/>
      <c r="DB39" s="684"/>
      <c r="DC39" s="686"/>
      <c r="DD39" s="656">
        <v>243732</v>
      </c>
      <c r="DE39" s="672"/>
      <c r="DF39" s="672"/>
      <c r="DG39" s="672"/>
      <c r="DH39" s="672"/>
      <c r="DI39" s="672"/>
      <c r="DJ39" s="672"/>
      <c r="DK39" s="673"/>
      <c r="DL39" s="656" t="s">
        <v>225</v>
      </c>
      <c r="DM39" s="672"/>
      <c r="DN39" s="672"/>
      <c r="DO39" s="672"/>
      <c r="DP39" s="672"/>
      <c r="DQ39" s="672"/>
      <c r="DR39" s="672"/>
      <c r="DS39" s="672"/>
      <c r="DT39" s="672"/>
      <c r="DU39" s="672"/>
      <c r="DV39" s="673"/>
      <c r="DW39" s="652" t="s">
        <v>231</v>
      </c>
      <c r="DX39" s="684"/>
      <c r="DY39" s="684"/>
      <c r="DZ39" s="684"/>
      <c r="EA39" s="684"/>
      <c r="EB39" s="684"/>
      <c r="EC39" s="685"/>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231</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231</v>
      </c>
      <c r="AM40" s="653"/>
      <c r="AN40" s="653"/>
      <c r="AO40" s="654"/>
      <c r="AQ40" s="725" t="s">
        <v>341</v>
      </c>
      <c r="AR40" s="726"/>
      <c r="AS40" s="726"/>
      <c r="AT40" s="726"/>
      <c r="AU40" s="726"/>
      <c r="AV40" s="726"/>
      <c r="AW40" s="726"/>
      <c r="AX40" s="726"/>
      <c r="AY40" s="727"/>
      <c r="AZ40" s="647" t="s">
        <v>225</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v>97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t="s">
        <v>231</v>
      </c>
      <c r="CS40" s="648"/>
      <c r="CT40" s="648"/>
      <c r="CU40" s="648"/>
      <c r="CV40" s="648"/>
      <c r="CW40" s="648"/>
      <c r="CX40" s="648"/>
      <c r="CY40" s="649"/>
      <c r="CZ40" s="652" t="s">
        <v>231</v>
      </c>
      <c r="DA40" s="684"/>
      <c r="DB40" s="684"/>
      <c r="DC40" s="686"/>
      <c r="DD40" s="656" t="s">
        <v>231</v>
      </c>
      <c r="DE40" s="648"/>
      <c r="DF40" s="648"/>
      <c r="DG40" s="648"/>
      <c r="DH40" s="648"/>
      <c r="DI40" s="648"/>
      <c r="DJ40" s="648"/>
      <c r="DK40" s="649"/>
      <c r="DL40" s="656" t="s">
        <v>231</v>
      </c>
      <c r="DM40" s="648"/>
      <c r="DN40" s="648"/>
      <c r="DO40" s="648"/>
      <c r="DP40" s="648"/>
      <c r="DQ40" s="648"/>
      <c r="DR40" s="648"/>
      <c r="DS40" s="648"/>
      <c r="DT40" s="648"/>
      <c r="DU40" s="648"/>
      <c r="DV40" s="649"/>
      <c r="DW40" s="652" t="s">
        <v>225</v>
      </c>
      <c r="DX40" s="684"/>
      <c r="DY40" s="684"/>
      <c r="DZ40" s="684"/>
      <c r="EA40" s="684"/>
      <c r="EB40" s="684"/>
      <c r="EC40" s="685"/>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231</v>
      </c>
      <c r="S41" s="648"/>
      <c r="T41" s="648"/>
      <c r="U41" s="648"/>
      <c r="V41" s="648"/>
      <c r="W41" s="648"/>
      <c r="X41" s="648"/>
      <c r="Y41" s="649"/>
      <c r="Z41" s="650" t="s">
        <v>225</v>
      </c>
      <c r="AA41" s="650"/>
      <c r="AB41" s="650"/>
      <c r="AC41" s="650"/>
      <c r="AD41" s="651" t="s">
        <v>231</v>
      </c>
      <c r="AE41" s="651"/>
      <c r="AF41" s="651"/>
      <c r="AG41" s="651"/>
      <c r="AH41" s="651"/>
      <c r="AI41" s="651"/>
      <c r="AJ41" s="651"/>
      <c r="AK41" s="651"/>
      <c r="AL41" s="652" t="s">
        <v>231</v>
      </c>
      <c r="AM41" s="653"/>
      <c r="AN41" s="653"/>
      <c r="AO41" s="654"/>
      <c r="AQ41" s="725" t="s">
        <v>346</v>
      </c>
      <c r="AR41" s="726"/>
      <c r="AS41" s="726"/>
      <c r="AT41" s="726"/>
      <c r="AU41" s="726"/>
      <c r="AV41" s="726"/>
      <c r="AW41" s="726"/>
      <c r="AX41" s="726"/>
      <c r="AY41" s="727"/>
      <c r="AZ41" s="647">
        <v>72002</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t="s">
        <v>231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231</v>
      </c>
      <c r="CS41" s="672"/>
      <c r="CT41" s="672"/>
      <c r="CU41" s="672"/>
      <c r="CV41" s="672"/>
      <c r="CW41" s="672"/>
      <c r="CX41" s="672"/>
      <c r="CY41" s="673"/>
      <c r="CZ41" s="652" t="s">
        <v>231</v>
      </c>
      <c r="DA41" s="684"/>
      <c r="DB41" s="684"/>
      <c r="DC41" s="686"/>
      <c r="DD41" s="656" t="s">
        <v>231</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95422</v>
      </c>
      <c r="S42" s="648"/>
      <c r="T42" s="648"/>
      <c r="U42" s="648"/>
      <c r="V42" s="648"/>
      <c r="W42" s="648"/>
      <c r="X42" s="648"/>
      <c r="Y42" s="649"/>
      <c r="Z42" s="650">
        <v>1.3</v>
      </c>
      <c r="AA42" s="650"/>
      <c r="AB42" s="650"/>
      <c r="AC42" s="650"/>
      <c r="AD42" s="651" t="s">
        <v>231</v>
      </c>
      <c r="AE42" s="651"/>
      <c r="AF42" s="651"/>
      <c r="AG42" s="651"/>
      <c r="AH42" s="651"/>
      <c r="AI42" s="651"/>
      <c r="AJ42" s="651"/>
      <c r="AK42" s="651"/>
      <c r="AL42" s="652" t="s">
        <v>225</v>
      </c>
      <c r="AM42" s="653"/>
      <c r="AN42" s="653"/>
      <c r="AO42" s="654"/>
      <c r="AQ42" s="746" t="s">
        <v>350</v>
      </c>
      <c r="AR42" s="747"/>
      <c r="AS42" s="747"/>
      <c r="AT42" s="747"/>
      <c r="AU42" s="747"/>
      <c r="AV42" s="747"/>
      <c r="AW42" s="747"/>
      <c r="AX42" s="747"/>
      <c r="AY42" s="748"/>
      <c r="AZ42" s="738">
        <v>341476</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v>337</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989280</v>
      </c>
      <c r="CS42" s="648"/>
      <c r="CT42" s="648"/>
      <c r="CU42" s="648"/>
      <c r="CV42" s="648"/>
      <c r="CW42" s="648"/>
      <c r="CX42" s="648"/>
      <c r="CY42" s="649"/>
      <c r="CZ42" s="652">
        <v>15</v>
      </c>
      <c r="DA42" s="653"/>
      <c r="DB42" s="653"/>
      <c r="DC42" s="665"/>
      <c r="DD42" s="656">
        <v>336301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7327684</v>
      </c>
      <c r="S43" s="739"/>
      <c r="T43" s="739"/>
      <c r="U43" s="739"/>
      <c r="V43" s="739"/>
      <c r="W43" s="739"/>
      <c r="X43" s="739"/>
      <c r="Y43" s="740"/>
      <c r="Z43" s="741">
        <v>100</v>
      </c>
      <c r="AA43" s="741"/>
      <c r="AB43" s="741"/>
      <c r="AC43" s="741"/>
      <c r="AD43" s="742">
        <v>3342892</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t="s">
        <v>225</v>
      </c>
      <c r="CS43" s="672"/>
      <c r="CT43" s="672"/>
      <c r="CU43" s="672"/>
      <c r="CV43" s="672"/>
      <c r="CW43" s="672"/>
      <c r="CX43" s="672"/>
      <c r="CY43" s="673"/>
      <c r="CZ43" s="652" t="s">
        <v>225</v>
      </c>
      <c r="DA43" s="684"/>
      <c r="DB43" s="684"/>
      <c r="DC43" s="686"/>
      <c r="DD43" s="656" t="s">
        <v>225</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632407</v>
      </c>
      <c r="CS44" s="648"/>
      <c r="CT44" s="648"/>
      <c r="CU44" s="648"/>
      <c r="CV44" s="648"/>
      <c r="CW44" s="648"/>
      <c r="CX44" s="648"/>
      <c r="CY44" s="649"/>
      <c r="CZ44" s="652">
        <v>9.6</v>
      </c>
      <c r="DA44" s="653"/>
      <c r="DB44" s="653"/>
      <c r="DC44" s="665"/>
      <c r="DD44" s="656">
        <v>174133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266923</v>
      </c>
      <c r="CS45" s="672"/>
      <c r="CT45" s="672"/>
      <c r="CU45" s="672"/>
      <c r="CV45" s="672"/>
      <c r="CW45" s="672"/>
      <c r="CX45" s="672"/>
      <c r="CY45" s="673"/>
      <c r="CZ45" s="652">
        <v>4</v>
      </c>
      <c r="DA45" s="684"/>
      <c r="DB45" s="684"/>
      <c r="DC45" s="686"/>
      <c r="DD45" s="656">
        <v>21549</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365484</v>
      </c>
      <c r="CS46" s="648"/>
      <c r="CT46" s="648"/>
      <c r="CU46" s="648"/>
      <c r="CV46" s="648"/>
      <c r="CW46" s="648"/>
      <c r="CX46" s="648"/>
      <c r="CY46" s="649"/>
      <c r="CZ46" s="652">
        <v>5.5</v>
      </c>
      <c r="DA46" s="653"/>
      <c r="DB46" s="653"/>
      <c r="DC46" s="665"/>
      <c r="DD46" s="656">
        <v>152584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356873</v>
      </c>
      <c r="CS47" s="672"/>
      <c r="CT47" s="672"/>
      <c r="CU47" s="672"/>
      <c r="CV47" s="672"/>
      <c r="CW47" s="672"/>
      <c r="CX47" s="672"/>
      <c r="CY47" s="673"/>
      <c r="CZ47" s="652">
        <v>5.4</v>
      </c>
      <c r="DA47" s="684"/>
      <c r="DB47" s="684"/>
      <c r="DC47" s="686"/>
      <c r="DD47" s="656">
        <v>162168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225</v>
      </c>
      <c r="CS48" s="648"/>
      <c r="CT48" s="648"/>
      <c r="CU48" s="648"/>
      <c r="CV48" s="648"/>
      <c r="CW48" s="648"/>
      <c r="CX48" s="648"/>
      <c r="CY48" s="649"/>
      <c r="CZ48" s="652" t="s">
        <v>225</v>
      </c>
      <c r="DA48" s="653"/>
      <c r="DB48" s="653"/>
      <c r="DC48" s="665"/>
      <c r="DD48" s="656" t="s">
        <v>225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6608979</v>
      </c>
      <c r="CS49" s="718"/>
      <c r="CT49" s="718"/>
      <c r="CU49" s="718"/>
      <c r="CV49" s="718"/>
      <c r="CW49" s="718"/>
      <c r="CX49" s="718"/>
      <c r="CY49" s="749"/>
      <c r="CZ49" s="743">
        <v>100</v>
      </c>
      <c r="DA49" s="750"/>
      <c r="DB49" s="750"/>
      <c r="DC49" s="751"/>
      <c r="DD49" s="752">
        <v>3969774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lfuItz8QKg1a2EEXnxNLSXB54a0aIlSBDtRPzKLSAetjwhBL/zZYfsgSXGjknj/rXBCW6tlnj34kgKMEM2uhw==" saltValue="lVXmwKqa0Q3l/ie8V3zzv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 zoomScale="70" zoomScaleNormal="25" zoomScaleSheetLayoutView="70" workbookViewId="0">
      <selection activeCell="AK32" sqref="AK32:AO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7325</v>
      </c>
      <c r="R7" s="783"/>
      <c r="S7" s="783"/>
      <c r="T7" s="783"/>
      <c r="U7" s="783"/>
      <c r="V7" s="783">
        <v>6607</v>
      </c>
      <c r="W7" s="783"/>
      <c r="X7" s="783"/>
      <c r="Y7" s="783"/>
      <c r="Z7" s="783"/>
      <c r="AA7" s="783">
        <v>719</v>
      </c>
      <c r="AB7" s="783"/>
      <c r="AC7" s="783"/>
      <c r="AD7" s="783"/>
      <c r="AE7" s="784"/>
      <c r="AF7" s="785">
        <v>338</v>
      </c>
      <c r="AG7" s="786"/>
      <c r="AH7" s="786"/>
      <c r="AI7" s="786"/>
      <c r="AJ7" s="787"/>
      <c r="AK7" s="822">
        <v>257</v>
      </c>
      <c r="AL7" s="823"/>
      <c r="AM7" s="823"/>
      <c r="AN7" s="823"/>
      <c r="AO7" s="823"/>
      <c r="AP7" s="823">
        <v>6190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c r="BU7" s="827"/>
      <c r="BV7" s="827"/>
      <c r="BW7" s="827"/>
      <c r="BX7" s="827"/>
      <c r="BY7" s="827"/>
      <c r="BZ7" s="827"/>
      <c r="CA7" s="827"/>
      <c r="CB7" s="827"/>
      <c r="CC7" s="827"/>
      <c r="CD7" s="827"/>
      <c r="CE7" s="827"/>
      <c r="CF7" s="827"/>
      <c r="CG7" s="828"/>
      <c r="CH7" s="819">
        <v>13</v>
      </c>
      <c r="CI7" s="820"/>
      <c r="CJ7" s="820"/>
      <c r="CK7" s="820"/>
      <c r="CL7" s="821"/>
      <c r="CM7" s="819">
        <v>318</v>
      </c>
      <c r="CN7" s="820"/>
      <c r="CO7" s="820"/>
      <c r="CP7" s="820"/>
      <c r="CQ7" s="821"/>
      <c r="CR7" s="819">
        <v>300</v>
      </c>
      <c r="CS7" s="820"/>
      <c r="CT7" s="820"/>
      <c r="CU7" s="820"/>
      <c r="CV7" s="821"/>
      <c r="CW7" s="819">
        <v>1</v>
      </c>
      <c r="CX7" s="820"/>
      <c r="CY7" s="820"/>
      <c r="CZ7" s="820"/>
      <c r="DA7" s="821"/>
      <c r="DB7" s="819" t="s">
        <v>521</v>
      </c>
      <c r="DC7" s="820"/>
      <c r="DD7" s="820"/>
      <c r="DE7" s="820"/>
      <c r="DF7" s="821"/>
      <c r="DG7" s="819" t="s">
        <v>521</v>
      </c>
      <c r="DH7" s="820"/>
      <c r="DI7" s="820"/>
      <c r="DJ7" s="820"/>
      <c r="DK7" s="821"/>
      <c r="DL7" s="819" t="s">
        <v>521</v>
      </c>
      <c r="DM7" s="820"/>
      <c r="DN7" s="820"/>
      <c r="DO7" s="820"/>
      <c r="DP7" s="821"/>
      <c r="DQ7" s="819" t="s">
        <v>521</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1</v>
      </c>
      <c r="R8" s="807"/>
      <c r="S8" s="807"/>
      <c r="T8" s="807"/>
      <c r="U8" s="807"/>
      <c r="V8" s="807">
        <v>1</v>
      </c>
      <c r="W8" s="807"/>
      <c r="X8" s="807"/>
      <c r="Y8" s="807"/>
      <c r="Z8" s="807"/>
      <c r="AA8" s="807" t="s">
        <v>600</v>
      </c>
      <c r="AB8" s="807"/>
      <c r="AC8" s="807"/>
      <c r="AD8" s="807"/>
      <c r="AE8" s="808"/>
      <c r="AF8" s="809" t="s">
        <v>231</v>
      </c>
      <c r="AG8" s="810"/>
      <c r="AH8" s="810"/>
      <c r="AI8" s="810"/>
      <c r="AJ8" s="811"/>
      <c r="AK8" s="812" t="s">
        <v>599</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588</v>
      </c>
      <c r="BT8" s="817"/>
      <c r="BU8" s="817"/>
      <c r="BV8" s="817"/>
      <c r="BW8" s="817"/>
      <c r="BX8" s="817"/>
      <c r="BY8" s="817"/>
      <c r="BZ8" s="817"/>
      <c r="CA8" s="817"/>
      <c r="CB8" s="817"/>
      <c r="CC8" s="817"/>
      <c r="CD8" s="817"/>
      <c r="CE8" s="817"/>
      <c r="CF8" s="817"/>
      <c r="CG8" s="818"/>
      <c r="CH8" s="829">
        <v>0</v>
      </c>
      <c r="CI8" s="830"/>
      <c r="CJ8" s="830"/>
      <c r="CK8" s="830"/>
      <c r="CL8" s="831"/>
      <c r="CM8" s="829">
        <v>19</v>
      </c>
      <c r="CN8" s="830"/>
      <c r="CO8" s="830"/>
      <c r="CP8" s="830"/>
      <c r="CQ8" s="831"/>
      <c r="CR8" s="829">
        <v>10</v>
      </c>
      <c r="CS8" s="830"/>
      <c r="CT8" s="830"/>
      <c r="CU8" s="830"/>
      <c r="CV8" s="831"/>
      <c r="CW8" s="829" t="s">
        <v>521</v>
      </c>
      <c r="CX8" s="830"/>
      <c r="CY8" s="830"/>
      <c r="CZ8" s="830"/>
      <c r="DA8" s="831"/>
      <c r="DB8" s="829" t="s">
        <v>521</v>
      </c>
      <c r="DC8" s="830"/>
      <c r="DD8" s="830"/>
      <c r="DE8" s="830"/>
      <c r="DF8" s="831"/>
      <c r="DG8" s="829" t="s">
        <v>521</v>
      </c>
      <c r="DH8" s="830"/>
      <c r="DI8" s="830"/>
      <c r="DJ8" s="830"/>
      <c r="DK8" s="831"/>
      <c r="DL8" s="829" t="s">
        <v>521</v>
      </c>
      <c r="DM8" s="830"/>
      <c r="DN8" s="830"/>
      <c r="DO8" s="830"/>
      <c r="DP8" s="831"/>
      <c r="DQ8" s="829" t="s">
        <v>521</v>
      </c>
      <c r="DR8" s="830"/>
      <c r="DS8" s="830"/>
      <c r="DT8" s="830"/>
      <c r="DU8" s="831"/>
      <c r="DV8" s="832"/>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10</v>
      </c>
      <c r="R9" s="807"/>
      <c r="S9" s="807"/>
      <c r="T9" s="807"/>
      <c r="U9" s="807"/>
      <c r="V9" s="807">
        <v>10</v>
      </c>
      <c r="W9" s="807"/>
      <c r="X9" s="807"/>
      <c r="Y9" s="807"/>
      <c r="Z9" s="807"/>
      <c r="AA9" s="807" t="s">
        <v>601</v>
      </c>
      <c r="AB9" s="807"/>
      <c r="AC9" s="807"/>
      <c r="AD9" s="807"/>
      <c r="AE9" s="808"/>
      <c r="AF9" s="809" t="s">
        <v>231</v>
      </c>
      <c r="AG9" s="810"/>
      <c r="AH9" s="810"/>
      <c r="AI9" s="810"/>
      <c r="AJ9" s="811"/>
      <c r="AK9" s="812">
        <v>8</v>
      </c>
      <c r="AL9" s="813"/>
      <c r="AM9" s="813"/>
      <c r="AN9" s="813"/>
      <c r="AO9" s="813"/>
      <c r="AP9" s="813" t="s">
        <v>601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589</v>
      </c>
      <c r="BT9" s="817"/>
      <c r="BU9" s="817"/>
      <c r="BV9" s="817"/>
      <c r="BW9" s="817"/>
      <c r="BX9" s="817"/>
      <c r="BY9" s="817"/>
      <c r="BZ9" s="817"/>
      <c r="CA9" s="817"/>
      <c r="CB9" s="817"/>
      <c r="CC9" s="817"/>
      <c r="CD9" s="817"/>
      <c r="CE9" s="817"/>
      <c r="CF9" s="817"/>
      <c r="CG9" s="818"/>
      <c r="CH9" s="829">
        <v>-1</v>
      </c>
      <c r="CI9" s="830"/>
      <c r="CJ9" s="830"/>
      <c r="CK9" s="830"/>
      <c r="CL9" s="831"/>
      <c r="CM9" s="829">
        <v>52</v>
      </c>
      <c r="CN9" s="830"/>
      <c r="CO9" s="830"/>
      <c r="CP9" s="830"/>
      <c r="CQ9" s="831"/>
      <c r="CR9" s="829">
        <v>3</v>
      </c>
      <c r="CS9" s="830"/>
      <c r="CT9" s="830"/>
      <c r="CU9" s="830"/>
      <c r="CV9" s="831"/>
      <c r="CW9" s="829" t="s">
        <v>521</v>
      </c>
      <c r="CX9" s="830"/>
      <c r="CY9" s="830"/>
      <c r="CZ9" s="830"/>
      <c r="DA9" s="831"/>
      <c r="DB9" s="829" t="s">
        <v>521</v>
      </c>
      <c r="DC9" s="830"/>
      <c r="DD9" s="830"/>
      <c r="DE9" s="830"/>
      <c r="DF9" s="831"/>
      <c r="DG9" s="829" t="s">
        <v>521</v>
      </c>
      <c r="DH9" s="830"/>
      <c r="DI9" s="830"/>
      <c r="DJ9" s="830"/>
      <c r="DK9" s="831"/>
      <c r="DL9" s="829" t="s">
        <v>521</v>
      </c>
      <c r="DM9" s="830"/>
      <c r="DN9" s="830"/>
      <c r="DO9" s="830"/>
      <c r="DP9" s="831"/>
      <c r="DQ9" s="829" t="s">
        <v>521</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590</v>
      </c>
      <c r="BT10" s="817"/>
      <c r="BU10" s="817"/>
      <c r="BV10" s="817"/>
      <c r="BW10" s="817"/>
      <c r="BX10" s="817"/>
      <c r="BY10" s="817"/>
      <c r="BZ10" s="817"/>
      <c r="CA10" s="817"/>
      <c r="CB10" s="817"/>
      <c r="CC10" s="817"/>
      <c r="CD10" s="817"/>
      <c r="CE10" s="817"/>
      <c r="CF10" s="817"/>
      <c r="CG10" s="818"/>
      <c r="CH10" s="829">
        <v>-1</v>
      </c>
      <c r="CI10" s="830"/>
      <c r="CJ10" s="830"/>
      <c r="CK10" s="830"/>
      <c r="CL10" s="831"/>
      <c r="CM10" s="829">
        <v>29</v>
      </c>
      <c r="CN10" s="830"/>
      <c r="CO10" s="830"/>
      <c r="CP10" s="830"/>
      <c r="CQ10" s="831"/>
      <c r="CR10" s="829">
        <v>3</v>
      </c>
      <c r="CS10" s="830"/>
      <c r="CT10" s="830"/>
      <c r="CU10" s="830"/>
      <c r="CV10" s="831"/>
      <c r="CW10" s="829" t="s">
        <v>521</v>
      </c>
      <c r="CX10" s="830"/>
      <c r="CY10" s="830"/>
      <c r="CZ10" s="830"/>
      <c r="DA10" s="831"/>
      <c r="DB10" s="829" t="s">
        <v>521</v>
      </c>
      <c r="DC10" s="830"/>
      <c r="DD10" s="830"/>
      <c r="DE10" s="830"/>
      <c r="DF10" s="831"/>
      <c r="DG10" s="829" t="s">
        <v>521</v>
      </c>
      <c r="DH10" s="830"/>
      <c r="DI10" s="830"/>
      <c r="DJ10" s="830"/>
      <c r="DK10" s="831"/>
      <c r="DL10" s="829" t="s">
        <v>521</v>
      </c>
      <c r="DM10" s="830"/>
      <c r="DN10" s="830"/>
      <c r="DO10" s="830"/>
      <c r="DP10" s="831"/>
      <c r="DQ10" s="829" t="s">
        <v>521</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7328</v>
      </c>
      <c r="R23" s="842"/>
      <c r="S23" s="842"/>
      <c r="T23" s="842"/>
      <c r="U23" s="842"/>
      <c r="V23" s="842">
        <v>6609</v>
      </c>
      <c r="W23" s="842"/>
      <c r="X23" s="842"/>
      <c r="Y23" s="842"/>
      <c r="Z23" s="842"/>
      <c r="AA23" s="842">
        <v>719</v>
      </c>
      <c r="AB23" s="842"/>
      <c r="AC23" s="842"/>
      <c r="AD23" s="842"/>
      <c r="AE23" s="843"/>
      <c r="AF23" s="844">
        <v>338</v>
      </c>
      <c r="AG23" s="842"/>
      <c r="AH23" s="842"/>
      <c r="AI23" s="842"/>
      <c r="AJ23" s="845"/>
      <c r="AK23" s="846"/>
      <c r="AL23" s="847"/>
      <c r="AM23" s="847"/>
      <c r="AN23" s="847"/>
      <c r="AO23" s="847"/>
      <c r="AP23" s="842">
        <v>6190</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1026</v>
      </c>
      <c r="R28" s="871"/>
      <c r="S28" s="871"/>
      <c r="T28" s="871"/>
      <c r="U28" s="871"/>
      <c r="V28" s="871">
        <v>1017</v>
      </c>
      <c r="W28" s="871"/>
      <c r="X28" s="871"/>
      <c r="Y28" s="871"/>
      <c r="Z28" s="871"/>
      <c r="AA28" s="871">
        <v>9</v>
      </c>
      <c r="AB28" s="871"/>
      <c r="AC28" s="871"/>
      <c r="AD28" s="871"/>
      <c r="AE28" s="872"/>
      <c r="AF28" s="873">
        <v>9</v>
      </c>
      <c r="AG28" s="871"/>
      <c r="AH28" s="871"/>
      <c r="AI28" s="871"/>
      <c r="AJ28" s="874"/>
      <c r="AK28" s="875">
        <v>72</v>
      </c>
      <c r="AL28" s="866"/>
      <c r="AM28" s="866"/>
      <c r="AN28" s="866"/>
      <c r="AO28" s="866"/>
      <c r="AP28" s="866" t="s">
        <v>521</v>
      </c>
      <c r="AQ28" s="866"/>
      <c r="AR28" s="866"/>
      <c r="AS28" s="866"/>
      <c r="AT28" s="866"/>
      <c r="AU28" s="866" t="s">
        <v>521</v>
      </c>
      <c r="AV28" s="866"/>
      <c r="AW28" s="866"/>
      <c r="AX28" s="866"/>
      <c r="AY28" s="866"/>
      <c r="AZ28" s="867" t="s">
        <v>521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1202</v>
      </c>
      <c r="R29" s="807"/>
      <c r="S29" s="807"/>
      <c r="T29" s="807"/>
      <c r="U29" s="807"/>
      <c r="V29" s="807">
        <v>1123</v>
      </c>
      <c r="W29" s="807"/>
      <c r="X29" s="807"/>
      <c r="Y29" s="807"/>
      <c r="Z29" s="807"/>
      <c r="AA29" s="807">
        <v>79</v>
      </c>
      <c r="AB29" s="807"/>
      <c r="AC29" s="807"/>
      <c r="AD29" s="807"/>
      <c r="AE29" s="808"/>
      <c r="AF29" s="809">
        <v>79</v>
      </c>
      <c r="AG29" s="810"/>
      <c r="AH29" s="810"/>
      <c r="AI29" s="810"/>
      <c r="AJ29" s="811"/>
      <c r="AK29" s="878">
        <v>179</v>
      </c>
      <c r="AL29" s="879"/>
      <c r="AM29" s="879"/>
      <c r="AN29" s="879"/>
      <c r="AO29" s="879"/>
      <c r="AP29" s="879">
        <v>6</v>
      </c>
      <c r="AQ29" s="879"/>
      <c r="AR29" s="879"/>
      <c r="AS29" s="879"/>
      <c r="AT29" s="879"/>
      <c r="AU29" s="879" t="s">
        <v>602</v>
      </c>
      <c r="AV29" s="879"/>
      <c r="AW29" s="879"/>
      <c r="AX29" s="879"/>
      <c r="AY29" s="879"/>
      <c r="AZ29" s="880" t="s">
        <v>602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121</v>
      </c>
      <c r="R30" s="807"/>
      <c r="S30" s="807"/>
      <c r="T30" s="807"/>
      <c r="U30" s="807"/>
      <c r="V30" s="807">
        <v>120</v>
      </c>
      <c r="W30" s="807"/>
      <c r="X30" s="807"/>
      <c r="Y30" s="807"/>
      <c r="Z30" s="807"/>
      <c r="AA30" s="807">
        <v>1</v>
      </c>
      <c r="AB30" s="807"/>
      <c r="AC30" s="807"/>
      <c r="AD30" s="807"/>
      <c r="AE30" s="808"/>
      <c r="AF30" s="809">
        <v>1</v>
      </c>
      <c r="AG30" s="810"/>
      <c r="AH30" s="810"/>
      <c r="AI30" s="810"/>
      <c r="AJ30" s="811"/>
      <c r="AK30" s="878">
        <v>35</v>
      </c>
      <c r="AL30" s="879"/>
      <c r="AM30" s="879"/>
      <c r="AN30" s="879"/>
      <c r="AO30" s="879"/>
      <c r="AP30" s="879" t="s">
        <v>602</v>
      </c>
      <c r="AQ30" s="879"/>
      <c r="AR30" s="879"/>
      <c r="AS30" s="879"/>
      <c r="AT30" s="879"/>
      <c r="AU30" s="880" t="s">
        <v>602</v>
      </c>
      <c r="AV30" s="880"/>
      <c r="AW30" s="880"/>
      <c r="AX30" s="880"/>
      <c r="AY30" s="880"/>
      <c r="AZ30" s="880" t="s">
        <v>602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131</v>
      </c>
      <c r="R31" s="807"/>
      <c r="S31" s="807"/>
      <c r="T31" s="807"/>
      <c r="U31" s="807"/>
      <c r="V31" s="807">
        <v>126</v>
      </c>
      <c r="W31" s="807"/>
      <c r="X31" s="807"/>
      <c r="Y31" s="807"/>
      <c r="Z31" s="807"/>
      <c r="AA31" s="807">
        <v>5</v>
      </c>
      <c r="AB31" s="807"/>
      <c r="AC31" s="807"/>
      <c r="AD31" s="807"/>
      <c r="AE31" s="808"/>
      <c r="AF31" s="809">
        <v>563</v>
      </c>
      <c r="AG31" s="810"/>
      <c r="AH31" s="810"/>
      <c r="AI31" s="810"/>
      <c r="AJ31" s="811"/>
      <c r="AK31" s="878">
        <v>13</v>
      </c>
      <c r="AL31" s="879"/>
      <c r="AM31" s="879"/>
      <c r="AN31" s="879"/>
      <c r="AO31" s="879"/>
      <c r="AP31" s="879">
        <v>610</v>
      </c>
      <c r="AQ31" s="879"/>
      <c r="AR31" s="879"/>
      <c r="AS31" s="879"/>
      <c r="AT31" s="879"/>
      <c r="AU31" s="879">
        <v>167</v>
      </c>
      <c r="AV31" s="879"/>
      <c r="AW31" s="879"/>
      <c r="AX31" s="879"/>
      <c r="AY31" s="879"/>
      <c r="AZ31" s="880" t="s">
        <v>602</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149</v>
      </c>
      <c r="R32" s="807"/>
      <c r="S32" s="807"/>
      <c r="T32" s="807"/>
      <c r="U32" s="807"/>
      <c r="V32" s="807">
        <v>147</v>
      </c>
      <c r="W32" s="807"/>
      <c r="X32" s="807"/>
      <c r="Y32" s="807"/>
      <c r="Z32" s="807"/>
      <c r="AA32" s="807">
        <v>2</v>
      </c>
      <c r="AB32" s="807"/>
      <c r="AC32" s="807"/>
      <c r="AD32" s="807"/>
      <c r="AE32" s="808"/>
      <c r="AF32" s="809">
        <v>2</v>
      </c>
      <c r="AG32" s="810"/>
      <c r="AH32" s="810"/>
      <c r="AI32" s="810"/>
      <c r="AJ32" s="811"/>
      <c r="AK32" s="878">
        <v>82</v>
      </c>
      <c r="AL32" s="879"/>
      <c r="AM32" s="879"/>
      <c r="AN32" s="879"/>
      <c r="AO32" s="879"/>
      <c r="AP32" s="879">
        <v>726</v>
      </c>
      <c r="AQ32" s="879"/>
      <c r="AR32" s="879"/>
      <c r="AS32" s="879"/>
      <c r="AT32" s="879"/>
      <c r="AU32" s="879">
        <v>726</v>
      </c>
      <c r="AV32" s="879"/>
      <c r="AW32" s="879"/>
      <c r="AX32" s="879"/>
      <c r="AY32" s="879"/>
      <c r="AZ32" s="880" t="s">
        <v>602</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3</v>
      </c>
      <c r="R33" s="807"/>
      <c r="S33" s="807"/>
      <c r="T33" s="807"/>
      <c r="U33" s="807"/>
      <c r="V33" s="807">
        <v>3</v>
      </c>
      <c r="W33" s="807"/>
      <c r="X33" s="807"/>
      <c r="Y33" s="807"/>
      <c r="Z33" s="807"/>
      <c r="AA33" s="807" t="s">
        <v>521</v>
      </c>
      <c r="AB33" s="807"/>
      <c r="AC33" s="807"/>
      <c r="AD33" s="807"/>
      <c r="AE33" s="808"/>
      <c r="AF33" s="809" t="s">
        <v>411</v>
      </c>
      <c r="AG33" s="810"/>
      <c r="AH33" s="810"/>
      <c r="AI33" s="810"/>
      <c r="AJ33" s="811"/>
      <c r="AK33" s="878">
        <v>2</v>
      </c>
      <c r="AL33" s="879"/>
      <c r="AM33" s="879"/>
      <c r="AN33" s="879"/>
      <c r="AO33" s="879"/>
      <c r="AP33" s="879">
        <v>8</v>
      </c>
      <c r="AQ33" s="879"/>
      <c r="AR33" s="879"/>
      <c r="AS33" s="879"/>
      <c r="AT33" s="879"/>
      <c r="AU33" s="879">
        <v>8</v>
      </c>
      <c r="AV33" s="879"/>
      <c r="AW33" s="879"/>
      <c r="AX33" s="879"/>
      <c r="AY33" s="879"/>
      <c r="AZ33" s="880" t="s">
        <v>602</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5</v>
      </c>
      <c r="R34" s="807"/>
      <c r="S34" s="807"/>
      <c r="T34" s="807"/>
      <c r="U34" s="807"/>
      <c r="V34" s="807">
        <v>5</v>
      </c>
      <c r="W34" s="807"/>
      <c r="X34" s="807"/>
      <c r="Y34" s="807"/>
      <c r="Z34" s="807"/>
      <c r="AA34" s="807" t="s">
        <v>521</v>
      </c>
      <c r="AB34" s="807"/>
      <c r="AC34" s="807"/>
      <c r="AD34" s="807"/>
      <c r="AE34" s="808"/>
      <c r="AF34" s="809" t="s">
        <v>414</v>
      </c>
      <c r="AG34" s="810"/>
      <c r="AH34" s="810"/>
      <c r="AI34" s="810"/>
      <c r="AJ34" s="811"/>
      <c r="AK34" s="878">
        <v>4</v>
      </c>
      <c r="AL34" s="879"/>
      <c r="AM34" s="879"/>
      <c r="AN34" s="879"/>
      <c r="AO34" s="879"/>
      <c r="AP34" s="879">
        <v>52</v>
      </c>
      <c r="AQ34" s="879"/>
      <c r="AR34" s="879"/>
      <c r="AS34" s="879"/>
      <c r="AT34" s="879"/>
      <c r="AU34" s="879">
        <v>49</v>
      </c>
      <c r="AV34" s="879"/>
      <c r="AW34" s="879"/>
      <c r="AX34" s="879"/>
      <c r="AY34" s="879"/>
      <c r="AZ34" s="880" t="s">
        <v>602</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5</v>
      </c>
      <c r="R35" s="807"/>
      <c r="S35" s="807"/>
      <c r="T35" s="807"/>
      <c r="U35" s="807"/>
      <c r="V35" s="807">
        <v>5</v>
      </c>
      <c r="W35" s="807"/>
      <c r="X35" s="807"/>
      <c r="Y35" s="807"/>
      <c r="Z35" s="807"/>
      <c r="AA35" s="807" t="s">
        <v>521</v>
      </c>
      <c r="AB35" s="807"/>
      <c r="AC35" s="807"/>
      <c r="AD35" s="807"/>
      <c r="AE35" s="808"/>
      <c r="AF35" s="809" t="s">
        <v>416</v>
      </c>
      <c r="AG35" s="810"/>
      <c r="AH35" s="810"/>
      <c r="AI35" s="810"/>
      <c r="AJ35" s="811"/>
      <c r="AK35" s="878">
        <v>3</v>
      </c>
      <c r="AL35" s="879"/>
      <c r="AM35" s="879"/>
      <c r="AN35" s="879"/>
      <c r="AO35" s="879"/>
      <c r="AP35" s="879">
        <v>10</v>
      </c>
      <c r="AQ35" s="879"/>
      <c r="AR35" s="879"/>
      <c r="AS35" s="879"/>
      <c r="AT35" s="879"/>
      <c r="AU35" s="879">
        <v>10</v>
      </c>
      <c r="AV35" s="879"/>
      <c r="AW35" s="879"/>
      <c r="AX35" s="879"/>
      <c r="AY35" s="879"/>
      <c r="AZ35" s="880" t="s">
        <v>602</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418</v>
      </c>
      <c r="C36" s="804"/>
      <c r="D36" s="804"/>
      <c r="E36" s="804"/>
      <c r="F36" s="804"/>
      <c r="G36" s="804"/>
      <c r="H36" s="804"/>
      <c r="I36" s="804"/>
      <c r="J36" s="804"/>
      <c r="K36" s="804"/>
      <c r="L36" s="804"/>
      <c r="M36" s="804"/>
      <c r="N36" s="804"/>
      <c r="O36" s="804"/>
      <c r="P36" s="805"/>
      <c r="Q36" s="806">
        <v>6</v>
      </c>
      <c r="R36" s="807"/>
      <c r="S36" s="807"/>
      <c r="T36" s="807"/>
      <c r="U36" s="807"/>
      <c r="V36" s="807">
        <v>6</v>
      </c>
      <c r="W36" s="807"/>
      <c r="X36" s="807"/>
      <c r="Y36" s="807"/>
      <c r="Z36" s="807"/>
      <c r="AA36" s="807">
        <v>0</v>
      </c>
      <c r="AB36" s="807"/>
      <c r="AC36" s="807"/>
      <c r="AD36" s="807"/>
      <c r="AE36" s="808"/>
      <c r="AF36" s="809">
        <v>0</v>
      </c>
      <c r="AG36" s="810"/>
      <c r="AH36" s="810"/>
      <c r="AI36" s="810"/>
      <c r="AJ36" s="811"/>
      <c r="AK36" s="878" t="s">
        <v>602</v>
      </c>
      <c r="AL36" s="879"/>
      <c r="AM36" s="879"/>
      <c r="AN36" s="879"/>
      <c r="AO36" s="879"/>
      <c r="AP36" s="879" t="s">
        <v>602</v>
      </c>
      <c r="AQ36" s="879"/>
      <c r="AR36" s="879"/>
      <c r="AS36" s="879"/>
      <c r="AT36" s="879"/>
      <c r="AU36" s="879" t="s">
        <v>602</v>
      </c>
      <c r="AV36" s="879"/>
      <c r="AW36" s="879"/>
      <c r="AX36" s="879"/>
      <c r="AY36" s="879"/>
      <c r="AZ36" s="880" t="s">
        <v>602</v>
      </c>
      <c r="BA36" s="880"/>
      <c r="BB36" s="880"/>
      <c r="BC36" s="880"/>
      <c r="BD36" s="880"/>
      <c r="BE36" s="876" t="s">
        <v>412</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654</v>
      </c>
      <c r="AG63" s="890"/>
      <c r="AH63" s="890"/>
      <c r="AI63" s="890"/>
      <c r="AJ63" s="891"/>
      <c r="AK63" s="892"/>
      <c r="AL63" s="887"/>
      <c r="AM63" s="887"/>
      <c r="AN63" s="887"/>
      <c r="AO63" s="887"/>
      <c r="AP63" s="890">
        <v>1412</v>
      </c>
      <c r="AQ63" s="890"/>
      <c r="AR63" s="890"/>
      <c r="AS63" s="890"/>
      <c r="AT63" s="890"/>
      <c r="AU63" s="890">
        <v>960</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426</v>
      </c>
      <c r="AG66" s="861"/>
      <c r="AH66" s="861"/>
      <c r="AI66" s="861"/>
      <c r="AJ66" s="901"/>
      <c r="AK66" s="765" t="s">
        <v>427</v>
      </c>
      <c r="AL66" s="789"/>
      <c r="AM66" s="789"/>
      <c r="AN66" s="789"/>
      <c r="AO66" s="790"/>
      <c r="AP66" s="765" t="s">
        <v>428</v>
      </c>
      <c r="AQ66" s="766"/>
      <c r="AR66" s="766"/>
      <c r="AS66" s="766"/>
      <c r="AT66" s="767"/>
      <c r="AU66" s="765" t="s">
        <v>429</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1427</v>
      </c>
      <c r="AB68" s="914"/>
      <c r="AC68" s="914"/>
      <c r="AD68" s="914"/>
      <c r="AE68" s="914"/>
      <c r="AF68" s="914">
        <v>1427</v>
      </c>
      <c r="AG68" s="914"/>
      <c r="AH68" s="914"/>
      <c r="AI68" s="914"/>
      <c r="AJ68" s="914"/>
      <c r="AK68" s="914">
        <v>26</v>
      </c>
      <c r="AL68" s="914"/>
      <c r="AM68" s="914"/>
      <c r="AN68" s="914"/>
      <c r="AO68" s="914"/>
      <c r="AP68" s="914" t="s">
        <v>608</v>
      </c>
      <c r="AQ68" s="914"/>
      <c r="AR68" s="914"/>
      <c r="AS68" s="914"/>
      <c r="AT68" s="914"/>
      <c r="AU68" s="914" t="s">
        <v>608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1733</v>
      </c>
      <c r="R69" s="879"/>
      <c r="S69" s="879"/>
      <c r="T69" s="879"/>
      <c r="U69" s="879"/>
      <c r="V69" s="879">
        <v>1581</v>
      </c>
      <c r="W69" s="879"/>
      <c r="X69" s="879"/>
      <c r="Y69" s="879"/>
      <c r="Z69" s="879"/>
      <c r="AA69" s="879">
        <v>152</v>
      </c>
      <c r="AB69" s="879"/>
      <c r="AC69" s="879"/>
      <c r="AD69" s="879"/>
      <c r="AE69" s="879"/>
      <c r="AF69" s="879">
        <v>313</v>
      </c>
      <c r="AG69" s="879"/>
      <c r="AH69" s="879"/>
      <c r="AI69" s="879"/>
      <c r="AJ69" s="879"/>
      <c r="AK69" s="879">
        <v>17</v>
      </c>
      <c r="AL69" s="879"/>
      <c r="AM69" s="879"/>
      <c r="AN69" s="879"/>
      <c r="AO69" s="879"/>
      <c r="AP69" s="879">
        <v>194</v>
      </c>
      <c r="AQ69" s="879"/>
      <c r="AR69" s="879"/>
      <c r="AS69" s="879"/>
      <c r="AT69" s="879"/>
      <c r="AU69" s="879">
        <v>116</v>
      </c>
      <c r="AV69" s="879"/>
      <c r="AW69" s="879"/>
      <c r="AX69" s="879"/>
      <c r="AY69" s="879"/>
      <c r="AZ69" s="925" t="s">
        <v>598</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3096</v>
      </c>
      <c r="R70" s="879"/>
      <c r="S70" s="879"/>
      <c r="T70" s="879"/>
      <c r="U70" s="879"/>
      <c r="V70" s="879">
        <v>3050</v>
      </c>
      <c r="W70" s="879"/>
      <c r="X70" s="879"/>
      <c r="Y70" s="879"/>
      <c r="Z70" s="879"/>
      <c r="AA70" s="879">
        <v>46</v>
      </c>
      <c r="AB70" s="879"/>
      <c r="AC70" s="879"/>
      <c r="AD70" s="879"/>
      <c r="AE70" s="879"/>
      <c r="AF70" s="879">
        <v>46</v>
      </c>
      <c r="AG70" s="879"/>
      <c r="AH70" s="879"/>
      <c r="AI70" s="879"/>
      <c r="AJ70" s="879"/>
      <c r="AK70" s="879">
        <v>80</v>
      </c>
      <c r="AL70" s="879"/>
      <c r="AM70" s="879"/>
      <c r="AN70" s="879"/>
      <c r="AO70" s="879"/>
      <c r="AP70" s="879">
        <v>1941</v>
      </c>
      <c r="AQ70" s="879"/>
      <c r="AR70" s="879"/>
      <c r="AS70" s="879"/>
      <c r="AT70" s="879"/>
      <c r="AU70" s="879">
        <v>77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290</v>
      </c>
      <c r="R71" s="879"/>
      <c r="S71" s="879"/>
      <c r="T71" s="879"/>
      <c r="U71" s="879"/>
      <c r="V71" s="879">
        <v>279</v>
      </c>
      <c r="W71" s="879"/>
      <c r="X71" s="879"/>
      <c r="Y71" s="879"/>
      <c r="Z71" s="879"/>
      <c r="AA71" s="879">
        <v>11</v>
      </c>
      <c r="AB71" s="879"/>
      <c r="AC71" s="879"/>
      <c r="AD71" s="879"/>
      <c r="AE71" s="879"/>
      <c r="AF71" s="879">
        <v>11</v>
      </c>
      <c r="AG71" s="879"/>
      <c r="AH71" s="879"/>
      <c r="AI71" s="879"/>
      <c r="AJ71" s="879"/>
      <c r="AK71" s="879" t="s">
        <v>608</v>
      </c>
      <c r="AL71" s="879"/>
      <c r="AM71" s="879"/>
      <c r="AN71" s="879"/>
      <c r="AO71" s="879"/>
      <c r="AP71" s="879">
        <v>186</v>
      </c>
      <c r="AQ71" s="879"/>
      <c r="AR71" s="879"/>
      <c r="AS71" s="879"/>
      <c r="AT71" s="879"/>
      <c r="AU71" s="879" t="s">
        <v>608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315</v>
      </c>
      <c r="R72" s="879"/>
      <c r="S72" s="879"/>
      <c r="T72" s="879"/>
      <c r="U72" s="879"/>
      <c r="V72" s="879">
        <v>309</v>
      </c>
      <c r="W72" s="879"/>
      <c r="X72" s="879"/>
      <c r="Y72" s="879"/>
      <c r="Z72" s="879"/>
      <c r="AA72" s="879">
        <v>6</v>
      </c>
      <c r="AB72" s="879"/>
      <c r="AC72" s="879"/>
      <c r="AD72" s="879"/>
      <c r="AE72" s="879"/>
      <c r="AF72" s="879">
        <v>12</v>
      </c>
      <c r="AG72" s="879"/>
      <c r="AH72" s="879"/>
      <c r="AI72" s="879"/>
      <c r="AJ72" s="879"/>
      <c r="AK72" s="879">
        <v>9</v>
      </c>
      <c r="AL72" s="879"/>
      <c r="AM72" s="879"/>
      <c r="AN72" s="879"/>
      <c r="AO72" s="879"/>
      <c r="AP72" s="879" t="s">
        <v>608</v>
      </c>
      <c r="AQ72" s="879"/>
      <c r="AR72" s="879"/>
      <c r="AS72" s="879"/>
      <c r="AT72" s="879"/>
      <c r="AU72" s="879" t="s">
        <v>608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596</v>
      </c>
      <c r="C73" s="922"/>
      <c r="D73" s="922"/>
      <c r="E73" s="922"/>
      <c r="F73" s="922"/>
      <c r="G73" s="922"/>
      <c r="H73" s="922"/>
      <c r="I73" s="922"/>
      <c r="J73" s="922"/>
      <c r="K73" s="922"/>
      <c r="L73" s="922"/>
      <c r="M73" s="922"/>
      <c r="N73" s="922"/>
      <c r="O73" s="922"/>
      <c r="P73" s="923"/>
      <c r="Q73" s="924">
        <v>280</v>
      </c>
      <c r="R73" s="879"/>
      <c r="S73" s="879"/>
      <c r="T73" s="879"/>
      <c r="U73" s="879"/>
      <c r="V73" s="879">
        <v>244</v>
      </c>
      <c r="W73" s="879"/>
      <c r="X73" s="879"/>
      <c r="Y73" s="879"/>
      <c r="Z73" s="879"/>
      <c r="AA73" s="879">
        <v>36</v>
      </c>
      <c r="AB73" s="879"/>
      <c r="AC73" s="879"/>
      <c r="AD73" s="879"/>
      <c r="AE73" s="879"/>
      <c r="AF73" s="879">
        <v>36</v>
      </c>
      <c r="AG73" s="879"/>
      <c r="AH73" s="879"/>
      <c r="AI73" s="879"/>
      <c r="AJ73" s="879"/>
      <c r="AK73" s="879" t="s">
        <v>608</v>
      </c>
      <c r="AL73" s="879"/>
      <c r="AM73" s="879"/>
      <c r="AN73" s="879"/>
      <c r="AO73" s="879"/>
      <c r="AP73" s="879" t="s">
        <v>608</v>
      </c>
      <c r="AQ73" s="879"/>
      <c r="AR73" s="879"/>
      <c r="AS73" s="879"/>
      <c r="AT73" s="879"/>
      <c r="AU73" s="879" t="s">
        <v>608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597</v>
      </c>
      <c r="C74" s="922"/>
      <c r="D74" s="922"/>
      <c r="E74" s="922"/>
      <c r="F74" s="922"/>
      <c r="G74" s="922"/>
      <c r="H74" s="922"/>
      <c r="I74" s="922"/>
      <c r="J74" s="922"/>
      <c r="K74" s="922"/>
      <c r="L74" s="922"/>
      <c r="M74" s="922"/>
      <c r="N74" s="922"/>
      <c r="O74" s="922"/>
      <c r="P74" s="923"/>
      <c r="Q74" s="924">
        <v>292778</v>
      </c>
      <c r="R74" s="879"/>
      <c r="S74" s="879"/>
      <c r="T74" s="879"/>
      <c r="U74" s="879"/>
      <c r="V74" s="879">
        <v>279366</v>
      </c>
      <c r="W74" s="879"/>
      <c r="X74" s="879"/>
      <c r="Y74" s="879"/>
      <c r="Z74" s="879"/>
      <c r="AA74" s="879">
        <v>13412</v>
      </c>
      <c r="AB74" s="879"/>
      <c r="AC74" s="879"/>
      <c r="AD74" s="879"/>
      <c r="AE74" s="879"/>
      <c r="AF74" s="879">
        <v>13412</v>
      </c>
      <c r="AG74" s="879"/>
      <c r="AH74" s="879"/>
      <c r="AI74" s="879"/>
      <c r="AJ74" s="879"/>
      <c r="AK74" s="879" t="s">
        <v>608</v>
      </c>
      <c r="AL74" s="879"/>
      <c r="AM74" s="879"/>
      <c r="AN74" s="879"/>
      <c r="AO74" s="879"/>
      <c r="AP74" s="879" t="s">
        <v>608</v>
      </c>
      <c r="AQ74" s="879"/>
      <c r="AR74" s="879"/>
      <c r="AS74" s="879"/>
      <c r="AT74" s="879"/>
      <c r="AU74" s="879" t="s">
        <v>608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430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15257</v>
      </c>
      <c r="AG88" s="890"/>
      <c r="AH88" s="890"/>
      <c r="AI88" s="890"/>
      <c r="AJ88" s="890"/>
      <c r="AK88" s="887"/>
      <c r="AL88" s="887"/>
      <c r="AM88" s="887"/>
      <c r="AN88" s="887"/>
      <c r="AO88" s="887"/>
      <c r="AP88" s="890">
        <v>2321</v>
      </c>
      <c r="AQ88" s="890"/>
      <c r="AR88" s="890"/>
      <c r="AS88" s="890"/>
      <c r="AT88" s="890"/>
      <c r="AU88" s="890">
        <v>193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431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316</v>
      </c>
      <c r="CS102" s="898"/>
      <c r="CT102" s="898"/>
      <c r="CU102" s="898"/>
      <c r="CV102" s="941"/>
      <c r="CW102" s="940">
        <v>1</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439</v>
      </c>
      <c r="AB109" s="943"/>
      <c r="AC109" s="943"/>
      <c r="AD109" s="943"/>
      <c r="AE109" s="944"/>
      <c r="AF109" s="942" t="s">
        <v>440</v>
      </c>
      <c r="AG109" s="943"/>
      <c r="AH109" s="943"/>
      <c r="AI109" s="943"/>
      <c r="AJ109" s="944"/>
      <c r="AK109" s="942" t="s">
        <v>304</v>
      </c>
      <c r="AL109" s="943"/>
      <c r="AM109" s="943"/>
      <c r="AN109" s="943"/>
      <c r="AO109" s="944"/>
      <c r="AP109" s="942" t="s">
        <v>441</v>
      </c>
      <c r="AQ109" s="943"/>
      <c r="AR109" s="943"/>
      <c r="AS109" s="943"/>
      <c r="AT109" s="945"/>
      <c r="AU109" s="962" t="s">
        <v>438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439</v>
      </c>
      <c r="BR109" s="943"/>
      <c r="BS109" s="943"/>
      <c r="BT109" s="943"/>
      <c r="BU109" s="944"/>
      <c r="BV109" s="942" t="s">
        <v>440</v>
      </c>
      <c r="BW109" s="943"/>
      <c r="BX109" s="943"/>
      <c r="BY109" s="943"/>
      <c r="BZ109" s="944"/>
      <c r="CA109" s="942" t="s">
        <v>304</v>
      </c>
      <c r="CB109" s="943"/>
      <c r="CC109" s="943"/>
      <c r="CD109" s="943"/>
      <c r="CE109" s="944"/>
      <c r="CF109" s="963" t="s">
        <v>441</v>
      </c>
      <c r="CG109" s="963"/>
      <c r="CH109" s="963"/>
      <c r="CI109" s="963"/>
      <c r="CJ109" s="963"/>
      <c r="CK109" s="942" t="s">
        <v>442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439</v>
      </c>
      <c r="DH109" s="943"/>
      <c r="DI109" s="943"/>
      <c r="DJ109" s="943"/>
      <c r="DK109" s="944"/>
      <c r="DL109" s="942" t="s">
        <v>440</v>
      </c>
      <c r="DM109" s="943"/>
      <c r="DN109" s="943"/>
      <c r="DO109" s="943"/>
      <c r="DP109" s="944"/>
      <c r="DQ109" s="942" t="s">
        <v>304</v>
      </c>
      <c r="DR109" s="943"/>
      <c r="DS109" s="943"/>
      <c r="DT109" s="943"/>
      <c r="DU109" s="944"/>
      <c r="DV109" s="942" t="s">
        <v>441</v>
      </c>
      <c r="DW109" s="943"/>
      <c r="DX109" s="943"/>
      <c r="DY109" s="943"/>
      <c r="DZ109" s="945"/>
    </row>
    <row r="110" spans="1:131" s="248" customFormat="1" ht="26.25" customHeight="1" x14ac:dyDescent="0.15">
      <c r="A110" s="946" t="s">
        <v>443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472590</v>
      </c>
      <c r="AB110" s="950"/>
      <c r="AC110" s="950"/>
      <c r="AD110" s="950"/>
      <c r="AE110" s="951"/>
      <c r="AF110" s="952">
        <v>527346</v>
      </c>
      <c r="AG110" s="950"/>
      <c r="AH110" s="950"/>
      <c r="AI110" s="950"/>
      <c r="AJ110" s="951"/>
      <c r="AK110" s="952">
        <v>532613</v>
      </c>
      <c r="AL110" s="950"/>
      <c r="AM110" s="950"/>
      <c r="AN110" s="950"/>
      <c r="AO110" s="951"/>
      <c r="AP110" s="953">
        <v>17.899999999999999</v>
      </c>
      <c r="AQ110" s="954"/>
      <c r="AR110" s="954"/>
      <c r="AS110" s="954"/>
      <c r="AT110" s="955"/>
      <c r="AU110" s="956" t="s">
        <v>72</v>
      </c>
      <c r="AV110" s="957"/>
      <c r="AW110" s="957"/>
      <c r="AX110" s="957"/>
      <c r="AY110" s="957"/>
      <c r="AZ110" s="998" t="s">
        <v>444</v>
      </c>
      <c r="BA110" s="947"/>
      <c r="BB110" s="947"/>
      <c r="BC110" s="947"/>
      <c r="BD110" s="947"/>
      <c r="BE110" s="947"/>
      <c r="BF110" s="947"/>
      <c r="BG110" s="947"/>
      <c r="BH110" s="947"/>
      <c r="BI110" s="947"/>
      <c r="BJ110" s="947"/>
      <c r="BK110" s="947"/>
      <c r="BL110" s="947"/>
      <c r="BM110" s="947"/>
      <c r="BN110" s="947"/>
      <c r="BO110" s="947"/>
      <c r="BP110" s="948"/>
      <c r="BQ110" s="984">
        <v>5897915</v>
      </c>
      <c r="BR110" s="985"/>
      <c r="BS110" s="985"/>
      <c r="BT110" s="985"/>
      <c r="BU110" s="985"/>
      <c r="BV110" s="985">
        <v>6233054</v>
      </c>
      <c r="BW110" s="985"/>
      <c r="BX110" s="985"/>
      <c r="BY110" s="985"/>
      <c r="BZ110" s="985"/>
      <c r="CA110" s="985">
        <v>6198545</v>
      </c>
      <c r="CB110" s="985"/>
      <c r="CC110" s="985"/>
      <c r="CD110" s="985"/>
      <c r="CE110" s="985"/>
      <c r="CF110" s="999">
        <v>208.8</v>
      </c>
      <c r="CG110" s="1000"/>
      <c r="CH110" s="1000"/>
      <c r="CI110" s="1000"/>
      <c r="CJ110" s="1000"/>
      <c r="CK110" s="1001" t="s">
        <v>445</v>
      </c>
      <c r="CL110" s="1002"/>
      <c r="CM110" s="981" t="s">
        <v>446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414</v>
      </c>
      <c r="DH110" s="985"/>
      <c r="DI110" s="985"/>
      <c r="DJ110" s="985"/>
      <c r="DK110" s="985"/>
      <c r="DL110" s="985" t="s">
        <v>414</v>
      </c>
      <c r="DM110" s="985"/>
      <c r="DN110" s="985"/>
      <c r="DO110" s="985"/>
      <c r="DP110" s="985"/>
      <c r="DQ110" s="985" t="s">
        <v>414</v>
      </c>
      <c r="DR110" s="985"/>
      <c r="DS110" s="985"/>
      <c r="DT110" s="985"/>
      <c r="DU110" s="985"/>
      <c r="DV110" s="986" t="s">
        <v>414</v>
      </c>
      <c r="DW110" s="986"/>
      <c r="DX110" s="986"/>
      <c r="DY110" s="986"/>
      <c r="DZ110" s="987"/>
    </row>
    <row r="111" spans="1:131" s="248" customFormat="1" ht="26.25" customHeight="1" x14ac:dyDescent="0.15">
      <c r="A111" s="988" t="s">
        <v>447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231</v>
      </c>
      <c r="AB111" s="992"/>
      <c r="AC111" s="992"/>
      <c r="AD111" s="992"/>
      <c r="AE111" s="993"/>
      <c r="AF111" s="994" t="s">
        <v>231</v>
      </c>
      <c r="AG111" s="992"/>
      <c r="AH111" s="992"/>
      <c r="AI111" s="992"/>
      <c r="AJ111" s="993"/>
      <c r="AK111" s="994" t="s">
        <v>231</v>
      </c>
      <c r="AL111" s="992"/>
      <c r="AM111" s="992"/>
      <c r="AN111" s="992"/>
      <c r="AO111" s="993"/>
      <c r="AP111" s="995" t="s">
        <v>448</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v>102267</v>
      </c>
      <c r="BR111" s="978"/>
      <c r="BS111" s="978"/>
      <c r="BT111" s="978"/>
      <c r="BU111" s="978"/>
      <c r="BV111" s="978">
        <v>84386</v>
      </c>
      <c r="BW111" s="978"/>
      <c r="BX111" s="978"/>
      <c r="BY111" s="978"/>
      <c r="BZ111" s="978"/>
      <c r="CA111" s="978">
        <v>66179</v>
      </c>
      <c r="CB111" s="978"/>
      <c r="CC111" s="978"/>
      <c r="CD111" s="978"/>
      <c r="CE111" s="978"/>
      <c r="CF111" s="972">
        <v>2.2000000000000002</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231</v>
      </c>
      <c r="DH111" s="978"/>
      <c r="DI111" s="978"/>
      <c r="DJ111" s="978"/>
      <c r="DK111" s="978"/>
      <c r="DL111" s="978" t="s">
        <v>231</v>
      </c>
      <c r="DM111" s="978"/>
      <c r="DN111" s="978"/>
      <c r="DO111" s="978"/>
      <c r="DP111" s="978"/>
      <c r="DQ111" s="978" t="s">
        <v>448</v>
      </c>
      <c r="DR111" s="978"/>
      <c r="DS111" s="978"/>
      <c r="DT111" s="978"/>
      <c r="DU111" s="978"/>
      <c r="DV111" s="979" t="s">
        <v>231</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448</v>
      </c>
      <c r="AB112" s="1017"/>
      <c r="AC112" s="1017"/>
      <c r="AD112" s="1017"/>
      <c r="AE112" s="1018"/>
      <c r="AF112" s="1019" t="s">
        <v>231</v>
      </c>
      <c r="AG112" s="1017"/>
      <c r="AH112" s="1017"/>
      <c r="AI112" s="1017"/>
      <c r="AJ112" s="1018"/>
      <c r="AK112" s="1019" t="s">
        <v>231</v>
      </c>
      <c r="AL112" s="1017"/>
      <c r="AM112" s="1017"/>
      <c r="AN112" s="1017"/>
      <c r="AO112" s="1018"/>
      <c r="AP112" s="1020" t="s">
        <v>231</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1023446</v>
      </c>
      <c r="BR112" s="978"/>
      <c r="BS112" s="978"/>
      <c r="BT112" s="978"/>
      <c r="BU112" s="978"/>
      <c r="BV112" s="978">
        <v>977767</v>
      </c>
      <c r="BW112" s="978"/>
      <c r="BX112" s="978"/>
      <c r="BY112" s="978"/>
      <c r="BZ112" s="978"/>
      <c r="CA112" s="978">
        <v>938748</v>
      </c>
      <c r="CB112" s="978"/>
      <c r="CC112" s="978"/>
      <c r="CD112" s="978"/>
      <c r="CE112" s="978"/>
      <c r="CF112" s="972">
        <v>31.6</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231</v>
      </c>
      <c r="DH112" s="978"/>
      <c r="DI112" s="978"/>
      <c r="DJ112" s="978"/>
      <c r="DK112" s="978"/>
      <c r="DL112" s="978" t="s">
        <v>231</v>
      </c>
      <c r="DM112" s="978"/>
      <c r="DN112" s="978"/>
      <c r="DO112" s="978"/>
      <c r="DP112" s="978"/>
      <c r="DQ112" s="978" t="s">
        <v>231</v>
      </c>
      <c r="DR112" s="978"/>
      <c r="DS112" s="978"/>
      <c r="DT112" s="978"/>
      <c r="DU112" s="978"/>
      <c r="DV112" s="979" t="s">
        <v>231</v>
      </c>
      <c r="DW112" s="979"/>
      <c r="DX112" s="979"/>
      <c r="DY112" s="979"/>
      <c r="DZ112" s="980"/>
    </row>
    <row r="113" spans="1:130" s="248" customFormat="1" ht="26.25" customHeight="1" x14ac:dyDescent="0.1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81332</v>
      </c>
      <c r="AB113" s="992"/>
      <c r="AC113" s="992"/>
      <c r="AD113" s="992"/>
      <c r="AE113" s="993"/>
      <c r="AF113" s="994">
        <v>87639</v>
      </c>
      <c r="AG113" s="992"/>
      <c r="AH113" s="992"/>
      <c r="AI113" s="992"/>
      <c r="AJ113" s="993"/>
      <c r="AK113" s="994">
        <v>82308</v>
      </c>
      <c r="AL113" s="992"/>
      <c r="AM113" s="992"/>
      <c r="AN113" s="992"/>
      <c r="AO113" s="993"/>
      <c r="AP113" s="995">
        <v>2.8</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265062</v>
      </c>
      <c r="BR113" s="978"/>
      <c r="BS113" s="978"/>
      <c r="BT113" s="978"/>
      <c r="BU113" s="978"/>
      <c r="BV113" s="978">
        <v>174166</v>
      </c>
      <c r="BW113" s="978"/>
      <c r="BX113" s="978"/>
      <c r="BY113" s="978"/>
      <c r="BZ113" s="978"/>
      <c r="CA113" s="978">
        <v>193158</v>
      </c>
      <c r="CB113" s="978"/>
      <c r="CC113" s="978"/>
      <c r="CD113" s="978"/>
      <c r="CE113" s="978"/>
      <c r="CF113" s="972">
        <v>6.5</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102267</v>
      </c>
      <c r="DH113" s="1017"/>
      <c r="DI113" s="1017"/>
      <c r="DJ113" s="1017"/>
      <c r="DK113" s="1018"/>
      <c r="DL113" s="1019">
        <v>84386</v>
      </c>
      <c r="DM113" s="1017"/>
      <c r="DN113" s="1017"/>
      <c r="DO113" s="1017"/>
      <c r="DP113" s="1018"/>
      <c r="DQ113" s="1019">
        <v>66179</v>
      </c>
      <c r="DR113" s="1017"/>
      <c r="DS113" s="1017"/>
      <c r="DT113" s="1017"/>
      <c r="DU113" s="1018"/>
      <c r="DV113" s="1020">
        <v>2.2000000000000002</v>
      </c>
      <c r="DW113" s="1021"/>
      <c r="DX113" s="1021"/>
      <c r="DY113" s="1021"/>
      <c r="DZ113" s="1022"/>
    </row>
    <row r="114" spans="1:130" s="248" customFormat="1" ht="26.25" customHeight="1" x14ac:dyDescent="0.15">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60482</v>
      </c>
      <c r="AB114" s="1017"/>
      <c r="AC114" s="1017"/>
      <c r="AD114" s="1017"/>
      <c r="AE114" s="1018"/>
      <c r="AF114" s="1019">
        <v>47523</v>
      </c>
      <c r="AG114" s="1017"/>
      <c r="AH114" s="1017"/>
      <c r="AI114" s="1017"/>
      <c r="AJ114" s="1018"/>
      <c r="AK114" s="1019">
        <v>42035</v>
      </c>
      <c r="AL114" s="1017"/>
      <c r="AM114" s="1017"/>
      <c r="AN114" s="1017"/>
      <c r="AO114" s="1018"/>
      <c r="AP114" s="1020">
        <v>1.4</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37536</v>
      </c>
      <c r="BR114" s="978"/>
      <c r="BS114" s="978"/>
      <c r="BT114" s="978"/>
      <c r="BU114" s="978"/>
      <c r="BV114" s="978">
        <v>7403</v>
      </c>
      <c r="BW114" s="978"/>
      <c r="BX114" s="978"/>
      <c r="BY114" s="978"/>
      <c r="BZ114" s="978"/>
      <c r="CA114" s="978">
        <v>944</v>
      </c>
      <c r="CB114" s="978"/>
      <c r="CC114" s="978"/>
      <c r="CD114" s="978"/>
      <c r="CE114" s="978"/>
      <c r="CF114" s="972">
        <v>0</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461</v>
      </c>
      <c r="DH114" s="1017"/>
      <c r="DI114" s="1017"/>
      <c r="DJ114" s="1017"/>
      <c r="DK114" s="1018"/>
      <c r="DL114" s="1019" t="s">
        <v>231</v>
      </c>
      <c r="DM114" s="1017"/>
      <c r="DN114" s="1017"/>
      <c r="DO114" s="1017"/>
      <c r="DP114" s="1018"/>
      <c r="DQ114" s="1019" t="s">
        <v>231</v>
      </c>
      <c r="DR114" s="1017"/>
      <c r="DS114" s="1017"/>
      <c r="DT114" s="1017"/>
      <c r="DU114" s="1018"/>
      <c r="DV114" s="1020" t="s">
        <v>231</v>
      </c>
      <c r="DW114" s="1021"/>
      <c r="DX114" s="1021"/>
      <c r="DY114" s="1021"/>
      <c r="DZ114" s="1022"/>
    </row>
    <row r="115" spans="1:130" s="248"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155213</v>
      </c>
      <c r="AB115" s="992"/>
      <c r="AC115" s="992"/>
      <c r="AD115" s="992"/>
      <c r="AE115" s="993"/>
      <c r="AF115" s="994">
        <v>19746</v>
      </c>
      <c r="AG115" s="992"/>
      <c r="AH115" s="992"/>
      <c r="AI115" s="992"/>
      <c r="AJ115" s="993"/>
      <c r="AK115" s="994">
        <v>19746</v>
      </c>
      <c r="AL115" s="992"/>
      <c r="AM115" s="992"/>
      <c r="AN115" s="992"/>
      <c r="AO115" s="993"/>
      <c r="AP115" s="995">
        <v>0.7</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414</v>
      </c>
      <c r="BR115" s="978"/>
      <c r="BS115" s="978"/>
      <c r="BT115" s="978"/>
      <c r="BU115" s="978"/>
      <c r="BV115" s="978" t="s">
        <v>231</v>
      </c>
      <c r="BW115" s="978"/>
      <c r="BX115" s="978"/>
      <c r="BY115" s="978"/>
      <c r="BZ115" s="978"/>
      <c r="CA115" s="978" t="s">
        <v>411</v>
      </c>
      <c r="CB115" s="978"/>
      <c r="CC115" s="978"/>
      <c r="CD115" s="978"/>
      <c r="CE115" s="978"/>
      <c r="CF115" s="972" t="s">
        <v>231</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461</v>
      </c>
      <c r="DH115" s="1017"/>
      <c r="DI115" s="1017"/>
      <c r="DJ115" s="1017"/>
      <c r="DK115" s="1018"/>
      <c r="DL115" s="1019" t="s">
        <v>231</v>
      </c>
      <c r="DM115" s="1017"/>
      <c r="DN115" s="1017"/>
      <c r="DO115" s="1017"/>
      <c r="DP115" s="1018"/>
      <c r="DQ115" s="1019" t="s">
        <v>231</v>
      </c>
      <c r="DR115" s="1017"/>
      <c r="DS115" s="1017"/>
      <c r="DT115" s="1017"/>
      <c r="DU115" s="1018"/>
      <c r="DV115" s="1020" t="s">
        <v>461</v>
      </c>
      <c r="DW115" s="1021"/>
      <c r="DX115" s="1021"/>
      <c r="DY115" s="1021"/>
      <c r="DZ115" s="1022"/>
    </row>
    <row r="116" spans="1:130" s="248" customFormat="1" ht="26.25" customHeight="1" x14ac:dyDescent="0.15">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46</v>
      </c>
      <c r="AB116" s="1017"/>
      <c r="AC116" s="1017"/>
      <c r="AD116" s="1017"/>
      <c r="AE116" s="1018"/>
      <c r="AF116" s="1019">
        <v>92</v>
      </c>
      <c r="AG116" s="1017"/>
      <c r="AH116" s="1017"/>
      <c r="AI116" s="1017"/>
      <c r="AJ116" s="1018"/>
      <c r="AK116" s="1019">
        <v>207</v>
      </c>
      <c r="AL116" s="1017"/>
      <c r="AM116" s="1017"/>
      <c r="AN116" s="1017"/>
      <c r="AO116" s="1018"/>
      <c r="AP116" s="1020">
        <v>0</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231</v>
      </c>
      <c r="BR116" s="978"/>
      <c r="BS116" s="978"/>
      <c r="BT116" s="978"/>
      <c r="BU116" s="978"/>
      <c r="BV116" s="978" t="s">
        <v>231</v>
      </c>
      <c r="BW116" s="978"/>
      <c r="BX116" s="978"/>
      <c r="BY116" s="978"/>
      <c r="BZ116" s="978"/>
      <c r="CA116" s="978" t="s">
        <v>414</v>
      </c>
      <c r="CB116" s="978"/>
      <c r="CC116" s="978"/>
      <c r="CD116" s="978"/>
      <c r="CE116" s="978"/>
      <c r="CF116" s="972" t="s">
        <v>231</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231</v>
      </c>
      <c r="DH116" s="1017"/>
      <c r="DI116" s="1017"/>
      <c r="DJ116" s="1017"/>
      <c r="DK116" s="1018"/>
      <c r="DL116" s="1019" t="s">
        <v>231</v>
      </c>
      <c r="DM116" s="1017"/>
      <c r="DN116" s="1017"/>
      <c r="DO116" s="1017"/>
      <c r="DP116" s="1018"/>
      <c r="DQ116" s="1019" t="s">
        <v>448</v>
      </c>
      <c r="DR116" s="1017"/>
      <c r="DS116" s="1017"/>
      <c r="DT116" s="1017"/>
      <c r="DU116" s="1018"/>
      <c r="DV116" s="1020" t="s">
        <v>411</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769663</v>
      </c>
      <c r="AB117" s="1035"/>
      <c r="AC117" s="1035"/>
      <c r="AD117" s="1035"/>
      <c r="AE117" s="1036"/>
      <c r="AF117" s="1037">
        <v>682346</v>
      </c>
      <c r="AG117" s="1035"/>
      <c r="AH117" s="1035"/>
      <c r="AI117" s="1035"/>
      <c r="AJ117" s="1036"/>
      <c r="AK117" s="1037">
        <v>676909</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411</v>
      </c>
      <c r="BR117" s="978"/>
      <c r="BS117" s="978"/>
      <c r="BT117" s="978"/>
      <c r="BU117" s="978"/>
      <c r="BV117" s="978" t="s">
        <v>448</v>
      </c>
      <c r="BW117" s="978"/>
      <c r="BX117" s="978"/>
      <c r="BY117" s="978"/>
      <c r="BZ117" s="978"/>
      <c r="CA117" s="978" t="s">
        <v>448</v>
      </c>
      <c r="CB117" s="978"/>
      <c r="CC117" s="978"/>
      <c r="CD117" s="978"/>
      <c r="CE117" s="978"/>
      <c r="CF117" s="972" t="s">
        <v>448</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448</v>
      </c>
      <c r="DH117" s="1017"/>
      <c r="DI117" s="1017"/>
      <c r="DJ117" s="1017"/>
      <c r="DK117" s="1018"/>
      <c r="DL117" s="1019" t="s">
        <v>448</v>
      </c>
      <c r="DM117" s="1017"/>
      <c r="DN117" s="1017"/>
      <c r="DO117" s="1017"/>
      <c r="DP117" s="1018"/>
      <c r="DQ117" s="1019" t="s">
        <v>448</v>
      </c>
      <c r="DR117" s="1017"/>
      <c r="DS117" s="1017"/>
      <c r="DT117" s="1017"/>
      <c r="DU117" s="1018"/>
      <c r="DV117" s="1020" t="s">
        <v>448</v>
      </c>
      <c r="DW117" s="1021"/>
      <c r="DX117" s="1021"/>
      <c r="DY117" s="1021"/>
      <c r="DZ117" s="1022"/>
    </row>
    <row r="118" spans="1:130" s="248" customFormat="1" ht="26.25" customHeight="1" x14ac:dyDescent="0.15">
      <c r="A118" s="962" t="s">
        <v>442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439</v>
      </c>
      <c r="AB118" s="943"/>
      <c r="AC118" s="943"/>
      <c r="AD118" s="943"/>
      <c r="AE118" s="944"/>
      <c r="AF118" s="942" t="s">
        <v>440</v>
      </c>
      <c r="AG118" s="943"/>
      <c r="AH118" s="943"/>
      <c r="AI118" s="943"/>
      <c r="AJ118" s="944"/>
      <c r="AK118" s="942" t="s">
        <v>304</v>
      </c>
      <c r="AL118" s="943"/>
      <c r="AM118" s="943"/>
      <c r="AN118" s="943"/>
      <c r="AO118" s="944"/>
      <c r="AP118" s="1029" t="s">
        <v>441</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231</v>
      </c>
      <c r="BR118" s="1056"/>
      <c r="BS118" s="1056"/>
      <c r="BT118" s="1056"/>
      <c r="BU118" s="1056"/>
      <c r="BV118" s="1056" t="s">
        <v>231</v>
      </c>
      <c r="BW118" s="1056"/>
      <c r="BX118" s="1056"/>
      <c r="BY118" s="1056"/>
      <c r="BZ118" s="1056"/>
      <c r="CA118" s="1056" t="s">
        <v>448</v>
      </c>
      <c r="CB118" s="1056"/>
      <c r="CC118" s="1056"/>
      <c r="CD118" s="1056"/>
      <c r="CE118" s="1056"/>
      <c r="CF118" s="972" t="s">
        <v>448</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448</v>
      </c>
      <c r="DH118" s="1017"/>
      <c r="DI118" s="1017"/>
      <c r="DJ118" s="1017"/>
      <c r="DK118" s="1018"/>
      <c r="DL118" s="1019" t="s">
        <v>231</v>
      </c>
      <c r="DM118" s="1017"/>
      <c r="DN118" s="1017"/>
      <c r="DO118" s="1017"/>
      <c r="DP118" s="1018"/>
      <c r="DQ118" s="1019" t="s">
        <v>231</v>
      </c>
      <c r="DR118" s="1017"/>
      <c r="DS118" s="1017"/>
      <c r="DT118" s="1017"/>
      <c r="DU118" s="1018"/>
      <c r="DV118" s="1020" t="s">
        <v>231</v>
      </c>
      <c r="DW118" s="1021"/>
      <c r="DX118" s="1021"/>
      <c r="DY118" s="1021"/>
      <c r="DZ118" s="1022"/>
    </row>
    <row r="119" spans="1:130" s="248" customFormat="1" ht="26.25" customHeight="1" x14ac:dyDescent="0.15">
      <c r="A119" s="1116" t="s">
        <v>445</v>
      </c>
      <c r="B119" s="1002"/>
      <c r="C119" s="981" t="s">
        <v>446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231</v>
      </c>
      <c r="AB119" s="950"/>
      <c r="AC119" s="950"/>
      <c r="AD119" s="950"/>
      <c r="AE119" s="951"/>
      <c r="AF119" s="952" t="s">
        <v>231</v>
      </c>
      <c r="AG119" s="950"/>
      <c r="AH119" s="950"/>
      <c r="AI119" s="950"/>
      <c r="AJ119" s="951"/>
      <c r="AK119" s="952" t="s">
        <v>231</v>
      </c>
      <c r="AL119" s="950"/>
      <c r="AM119" s="950"/>
      <c r="AN119" s="950"/>
      <c r="AO119" s="951"/>
      <c r="AP119" s="953" t="s">
        <v>231</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473</v>
      </c>
      <c r="BP119" s="1064"/>
      <c r="BQ119" s="1055">
        <v>7326226</v>
      </c>
      <c r="BR119" s="1056"/>
      <c r="BS119" s="1056"/>
      <c r="BT119" s="1056"/>
      <c r="BU119" s="1056"/>
      <c r="BV119" s="1056">
        <v>7476776</v>
      </c>
      <c r="BW119" s="1056"/>
      <c r="BX119" s="1056"/>
      <c r="BY119" s="1056"/>
      <c r="BZ119" s="1056"/>
      <c r="CA119" s="1056">
        <v>7397574</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231</v>
      </c>
      <c r="DH119" s="1042"/>
      <c r="DI119" s="1042"/>
      <c r="DJ119" s="1042"/>
      <c r="DK119" s="1043"/>
      <c r="DL119" s="1041" t="s">
        <v>411</v>
      </c>
      <c r="DM119" s="1042"/>
      <c r="DN119" s="1042"/>
      <c r="DO119" s="1042"/>
      <c r="DP119" s="1043"/>
      <c r="DQ119" s="1041" t="s">
        <v>411</v>
      </c>
      <c r="DR119" s="1042"/>
      <c r="DS119" s="1042"/>
      <c r="DT119" s="1042"/>
      <c r="DU119" s="1043"/>
      <c r="DV119" s="1044" t="s">
        <v>231</v>
      </c>
      <c r="DW119" s="1045"/>
      <c r="DX119" s="1045"/>
      <c r="DY119" s="1045"/>
      <c r="DZ119" s="1046"/>
    </row>
    <row r="120" spans="1:130" s="248" customFormat="1" ht="26.25" customHeight="1" x14ac:dyDescent="0.15">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411</v>
      </c>
      <c r="AB120" s="1017"/>
      <c r="AC120" s="1017"/>
      <c r="AD120" s="1017"/>
      <c r="AE120" s="1018"/>
      <c r="AF120" s="1019" t="s">
        <v>231</v>
      </c>
      <c r="AG120" s="1017"/>
      <c r="AH120" s="1017"/>
      <c r="AI120" s="1017"/>
      <c r="AJ120" s="1018"/>
      <c r="AK120" s="1019" t="s">
        <v>411</v>
      </c>
      <c r="AL120" s="1017"/>
      <c r="AM120" s="1017"/>
      <c r="AN120" s="1017"/>
      <c r="AO120" s="1018"/>
      <c r="AP120" s="1020" t="s">
        <v>411</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959062</v>
      </c>
      <c r="BR120" s="985"/>
      <c r="BS120" s="985"/>
      <c r="BT120" s="985"/>
      <c r="BU120" s="985"/>
      <c r="BV120" s="985">
        <v>1027548</v>
      </c>
      <c r="BW120" s="985"/>
      <c r="BX120" s="985"/>
      <c r="BY120" s="985"/>
      <c r="BZ120" s="985"/>
      <c r="CA120" s="985">
        <v>1209231</v>
      </c>
      <c r="CB120" s="985"/>
      <c r="CC120" s="985"/>
      <c r="CD120" s="985"/>
      <c r="CE120" s="985"/>
      <c r="CF120" s="999">
        <v>40.700000000000003</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806433</v>
      </c>
      <c r="DH120" s="985"/>
      <c r="DI120" s="985"/>
      <c r="DJ120" s="985"/>
      <c r="DK120" s="985"/>
      <c r="DL120" s="985">
        <v>755208</v>
      </c>
      <c r="DM120" s="985"/>
      <c r="DN120" s="985"/>
      <c r="DO120" s="985"/>
      <c r="DP120" s="985"/>
      <c r="DQ120" s="985">
        <v>725722</v>
      </c>
      <c r="DR120" s="985"/>
      <c r="DS120" s="985"/>
      <c r="DT120" s="985"/>
      <c r="DU120" s="985"/>
      <c r="DV120" s="986">
        <v>24.4</v>
      </c>
      <c r="DW120" s="986"/>
      <c r="DX120" s="986"/>
      <c r="DY120" s="986"/>
      <c r="DZ120" s="987"/>
    </row>
    <row r="121" spans="1:130" s="248" customFormat="1" ht="26.25" customHeight="1" x14ac:dyDescent="0.1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155213</v>
      </c>
      <c r="AB121" s="1017"/>
      <c r="AC121" s="1017"/>
      <c r="AD121" s="1017"/>
      <c r="AE121" s="1018"/>
      <c r="AF121" s="1019">
        <v>19746</v>
      </c>
      <c r="AG121" s="1017"/>
      <c r="AH121" s="1017"/>
      <c r="AI121" s="1017"/>
      <c r="AJ121" s="1018"/>
      <c r="AK121" s="1019">
        <v>19746</v>
      </c>
      <c r="AL121" s="1017"/>
      <c r="AM121" s="1017"/>
      <c r="AN121" s="1017"/>
      <c r="AO121" s="1018"/>
      <c r="AP121" s="1020">
        <v>0.7</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263224</v>
      </c>
      <c r="BR121" s="978"/>
      <c r="BS121" s="978"/>
      <c r="BT121" s="978"/>
      <c r="BU121" s="978"/>
      <c r="BV121" s="978">
        <v>353912</v>
      </c>
      <c r="BW121" s="978"/>
      <c r="BX121" s="978"/>
      <c r="BY121" s="978"/>
      <c r="BZ121" s="978"/>
      <c r="CA121" s="978">
        <v>337273</v>
      </c>
      <c r="CB121" s="978"/>
      <c r="CC121" s="978"/>
      <c r="CD121" s="978"/>
      <c r="CE121" s="978"/>
      <c r="CF121" s="972">
        <v>11.4</v>
      </c>
      <c r="CG121" s="973"/>
      <c r="CH121" s="973"/>
      <c r="CI121" s="973"/>
      <c r="CJ121" s="973"/>
      <c r="CK121" s="1068"/>
      <c r="CL121" s="1069"/>
      <c r="CM121" s="1069"/>
      <c r="CN121" s="1069"/>
      <c r="CO121" s="1070"/>
      <c r="CP121" s="1078" t="s">
        <v>406</v>
      </c>
      <c r="CQ121" s="1079"/>
      <c r="CR121" s="1079"/>
      <c r="CS121" s="1079"/>
      <c r="CT121" s="1079"/>
      <c r="CU121" s="1079"/>
      <c r="CV121" s="1079"/>
      <c r="CW121" s="1079"/>
      <c r="CX121" s="1079"/>
      <c r="CY121" s="1079"/>
      <c r="CZ121" s="1079"/>
      <c r="DA121" s="1079"/>
      <c r="DB121" s="1079"/>
      <c r="DC121" s="1079"/>
      <c r="DD121" s="1079"/>
      <c r="DE121" s="1079"/>
      <c r="DF121" s="1080"/>
      <c r="DG121" s="977">
        <v>136760</v>
      </c>
      <c r="DH121" s="978"/>
      <c r="DI121" s="978"/>
      <c r="DJ121" s="978"/>
      <c r="DK121" s="978"/>
      <c r="DL121" s="978">
        <v>148087</v>
      </c>
      <c r="DM121" s="978"/>
      <c r="DN121" s="978"/>
      <c r="DO121" s="978"/>
      <c r="DP121" s="978"/>
      <c r="DQ121" s="978">
        <v>166622</v>
      </c>
      <c r="DR121" s="978"/>
      <c r="DS121" s="978"/>
      <c r="DT121" s="978"/>
      <c r="DU121" s="978"/>
      <c r="DV121" s="979">
        <v>5.6</v>
      </c>
      <c r="DW121" s="979"/>
      <c r="DX121" s="979"/>
      <c r="DY121" s="979"/>
      <c r="DZ121" s="980"/>
    </row>
    <row r="122" spans="1:130" s="248" customFormat="1" ht="26.25" customHeight="1" x14ac:dyDescent="0.15">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231</v>
      </c>
      <c r="AB122" s="1017"/>
      <c r="AC122" s="1017"/>
      <c r="AD122" s="1017"/>
      <c r="AE122" s="1018"/>
      <c r="AF122" s="1019" t="s">
        <v>231</v>
      </c>
      <c r="AG122" s="1017"/>
      <c r="AH122" s="1017"/>
      <c r="AI122" s="1017"/>
      <c r="AJ122" s="1018"/>
      <c r="AK122" s="1019" t="s">
        <v>411</v>
      </c>
      <c r="AL122" s="1017"/>
      <c r="AM122" s="1017"/>
      <c r="AN122" s="1017"/>
      <c r="AO122" s="1018"/>
      <c r="AP122" s="1020" t="s">
        <v>411</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5136448</v>
      </c>
      <c r="BR122" s="1056"/>
      <c r="BS122" s="1056"/>
      <c r="BT122" s="1056"/>
      <c r="BU122" s="1056"/>
      <c r="BV122" s="1056">
        <v>5137812</v>
      </c>
      <c r="BW122" s="1056"/>
      <c r="BX122" s="1056"/>
      <c r="BY122" s="1056"/>
      <c r="BZ122" s="1056"/>
      <c r="CA122" s="1056">
        <v>5140727</v>
      </c>
      <c r="CB122" s="1056"/>
      <c r="CC122" s="1056"/>
      <c r="CD122" s="1056"/>
      <c r="CE122" s="1056"/>
      <c r="CF122" s="1076">
        <v>173.1</v>
      </c>
      <c r="CG122" s="1077"/>
      <c r="CH122" s="1077"/>
      <c r="CI122" s="1077"/>
      <c r="CJ122" s="1077"/>
      <c r="CK122" s="1068"/>
      <c r="CL122" s="1069"/>
      <c r="CM122" s="1069"/>
      <c r="CN122" s="1069"/>
      <c r="CO122" s="1070"/>
      <c r="CP122" s="1078" t="s">
        <v>482</v>
      </c>
      <c r="CQ122" s="1079"/>
      <c r="CR122" s="1079"/>
      <c r="CS122" s="1079"/>
      <c r="CT122" s="1079"/>
      <c r="CU122" s="1079"/>
      <c r="CV122" s="1079"/>
      <c r="CW122" s="1079"/>
      <c r="CX122" s="1079"/>
      <c r="CY122" s="1079"/>
      <c r="CZ122" s="1079"/>
      <c r="DA122" s="1079"/>
      <c r="DB122" s="1079"/>
      <c r="DC122" s="1079"/>
      <c r="DD122" s="1079"/>
      <c r="DE122" s="1079"/>
      <c r="DF122" s="1080"/>
      <c r="DG122" s="977">
        <v>57180</v>
      </c>
      <c r="DH122" s="978"/>
      <c r="DI122" s="978"/>
      <c r="DJ122" s="978"/>
      <c r="DK122" s="978"/>
      <c r="DL122" s="978">
        <v>53756</v>
      </c>
      <c r="DM122" s="978"/>
      <c r="DN122" s="978"/>
      <c r="DO122" s="978"/>
      <c r="DP122" s="978"/>
      <c r="DQ122" s="978">
        <v>49039</v>
      </c>
      <c r="DR122" s="978"/>
      <c r="DS122" s="978"/>
      <c r="DT122" s="978"/>
      <c r="DU122" s="978"/>
      <c r="DV122" s="979">
        <v>1.7</v>
      </c>
      <c r="DW122" s="979"/>
      <c r="DX122" s="979"/>
      <c r="DY122" s="979"/>
      <c r="DZ122" s="980"/>
    </row>
    <row r="123" spans="1:130" s="248" customFormat="1" ht="26.25" customHeight="1" x14ac:dyDescent="0.15">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231</v>
      </c>
      <c r="AB123" s="1017"/>
      <c r="AC123" s="1017"/>
      <c r="AD123" s="1017"/>
      <c r="AE123" s="1018"/>
      <c r="AF123" s="1019" t="s">
        <v>231</v>
      </c>
      <c r="AG123" s="1017"/>
      <c r="AH123" s="1017"/>
      <c r="AI123" s="1017"/>
      <c r="AJ123" s="1018"/>
      <c r="AK123" s="1019" t="s">
        <v>231</v>
      </c>
      <c r="AL123" s="1017"/>
      <c r="AM123" s="1017"/>
      <c r="AN123" s="1017"/>
      <c r="AO123" s="1018"/>
      <c r="AP123" s="1020" t="s">
        <v>231</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483</v>
      </c>
      <c r="BP123" s="1064"/>
      <c r="BQ123" s="1123">
        <v>6358734</v>
      </c>
      <c r="BR123" s="1124"/>
      <c r="BS123" s="1124"/>
      <c r="BT123" s="1124"/>
      <c r="BU123" s="1124"/>
      <c r="BV123" s="1124">
        <v>6519272</v>
      </c>
      <c r="BW123" s="1124"/>
      <c r="BX123" s="1124"/>
      <c r="BY123" s="1124"/>
      <c r="BZ123" s="1124"/>
      <c r="CA123" s="1124">
        <v>6687231</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v>11034</v>
      </c>
      <c r="DH123" s="1017"/>
      <c r="DI123" s="1017"/>
      <c r="DJ123" s="1017"/>
      <c r="DK123" s="1018"/>
      <c r="DL123" s="1019">
        <v>10437</v>
      </c>
      <c r="DM123" s="1017"/>
      <c r="DN123" s="1017"/>
      <c r="DO123" s="1017"/>
      <c r="DP123" s="1018"/>
      <c r="DQ123" s="1019">
        <v>9828</v>
      </c>
      <c r="DR123" s="1017"/>
      <c r="DS123" s="1017"/>
      <c r="DT123" s="1017"/>
      <c r="DU123" s="1018"/>
      <c r="DV123" s="1020">
        <v>0.3</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411</v>
      </c>
      <c r="AB124" s="1017"/>
      <c r="AC124" s="1017"/>
      <c r="AD124" s="1017"/>
      <c r="AE124" s="1018"/>
      <c r="AF124" s="1019" t="s">
        <v>411</v>
      </c>
      <c r="AG124" s="1017"/>
      <c r="AH124" s="1017"/>
      <c r="AI124" s="1017"/>
      <c r="AJ124" s="1018"/>
      <c r="AK124" s="1019" t="s">
        <v>231</v>
      </c>
      <c r="AL124" s="1017"/>
      <c r="AM124" s="1017"/>
      <c r="AN124" s="1017"/>
      <c r="AO124" s="1018"/>
      <c r="AP124" s="1020" t="s">
        <v>231</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35</v>
      </c>
      <c r="BR124" s="1086"/>
      <c r="BS124" s="1086"/>
      <c r="BT124" s="1086"/>
      <c r="BU124" s="1086"/>
      <c r="BV124" s="1086">
        <v>34.700000000000003</v>
      </c>
      <c r="BW124" s="1086"/>
      <c r="BX124" s="1086"/>
      <c r="BY124" s="1086"/>
      <c r="BZ124" s="1086"/>
      <c r="CA124" s="1086">
        <v>23.9</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12039</v>
      </c>
      <c r="DH124" s="1042"/>
      <c r="DI124" s="1042"/>
      <c r="DJ124" s="1042"/>
      <c r="DK124" s="1043"/>
      <c r="DL124" s="1041">
        <v>10279</v>
      </c>
      <c r="DM124" s="1042"/>
      <c r="DN124" s="1042"/>
      <c r="DO124" s="1042"/>
      <c r="DP124" s="1043"/>
      <c r="DQ124" s="1041">
        <v>9042</v>
      </c>
      <c r="DR124" s="1042"/>
      <c r="DS124" s="1042"/>
      <c r="DT124" s="1042"/>
      <c r="DU124" s="1043"/>
      <c r="DV124" s="1044">
        <v>0.3</v>
      </c>
      <c r="DW124" s="1045"/>
      <c r="DX124" s="1045"/>
      <c r="DY124" s="1045"/>
      <c r="DZ124" s="1046"/>
    </row>
    <row r="125" spans="1:130" s="248" customFormat="1" ht="26.25" customHeight="1" x14ac:dyDescent="0.1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411</v>
      </c>
      <c r="AB125" s="1017"/>
      <c r="AC125" s="1017"/>
      <c r="AD125" s="1017"/>
      <c r="AE125" s="1018"/>
      <c r="AF125" s="1019" t="s">
        <v>411</v>
      </c>
      <c r="AG125" s="1017"/>
      <c r="AH125" s="1017"/>
      <c r="AI125" s="1017"/>
      <c r="AJ125" s="1018"/>
      <c r="AK125" s="1019" t="s">
        <v>411</v>
      </c>
      <c r="AL125" s="1017"/>
      <c r="AM125" s="1017"/>
      <c r="AN125" s="1017"/>
      <c r="AO125" s="1018"/>
      <c r="AP125" s="1020" t="s">
        <v>231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231</v>
      </c>
      <c r="DH125" s="985"/>
      <c r="DI125" s="985"/>
      <c r="DJ125" s="985"/>
      <c r="DK125" s="985"/>
      <c r="DL125" s="985" t="s">
        <v>231</v>
      </c>
      <c r="DM125" s="985"/>
      <c r="DN125" s="985"/>
      <c r="DO125" s="985"/>
      <c r="DP125" s="985"/>
      <c r="DQ125" s="985" t="s">
        <v>411</v>
      </c>
      <c r="DR125" s="985"/>
      <c r="DS125" s="985"/>
      <c r="DT125" s="985"/>
      <c r="DU125" s="985"/>
      <c r="DV125" s="986" t="s">
        <v>411</v>
      </c>
      <c r="DW125" s="986"/>
      <c r="DX125" s="986"/>
      <c r="DY125" s="986"/>
      <c r="DZ125" s="987"/>
    </row>
    <row r="126" spans="1:130" s="248" customFormat="1" ht="26.25" customHeight="1" thickBot="1" x14ac:dyDescent="0.2">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231</v>
      </c>
      <c r="AB126" s="1017"/>
      <c r="AC126" s="1017"/>
      <c r="AD126" s="1017"/>
      <c r="AE126" s="1018"/>
      <c r="AF126" s="1019" t="s">
        <v>411</v>
      </c>
      <c r="AG126" s="1017"/>
      <c r="AH126" s="1017"/>
      <c r="AI126" s="1017"/>
      <c r="AJ126" s="1018"/>
      <c r="AK126" s="1019" t="s">
        <v>411</v>
      </c>
      <c r="AL126" s="1017"/>
      <c r="AM126" s="1017"/>
      <c r="AN126" s="1017"/>
      <c r="AO126" s="1018"/>
      <c r="AP126" s="1020" t="s">
        <v>411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231</v>
      </c>
      <c r="DH126" s="978"/>
      <c r="DI126" s="978"/>
      <c r="DJ126" s="978"/>
      <c r="DK126" s="978"/>
      <c r="DL126" s="978" t="s">
        <v>411</v>
      </c>
      <c r="DM126" s="978"/>
      <c r="DN126" s="978"/>
      <c r="DO126" s="978"/>
      <c r="DP126" s="978"/>
      <c r="DQ126" s="978" t="s">
        <v>231</v>
      </c>
      <c r="DR126" s="978"/>
      <c r="DS126" s="978"/>
      <c r="DT126" s="978"/>
      <c r="DU126" s="978"/>
      <c r="DV126" s="979" t="s">
        <v>411</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411</v>
      </c>
      <c r="AB127" s="1017"/>
      <c r="AC127" s="1017"/>
      <c r="AD127" s="1017"/>
      <c r="AE127" s="1018"/>
      <c r="AF127" s="1019" t="s">
        <v>231</v>
      </c>
      <c r="AG127" s="1017"/>
      <c r="AH127" s="1017"/>
      <c r="AI127" s="1017"/>
      <c r="AJ127" s="1018"/>
      <c r="AK127" s="1019" t="s">
        <v>411</v>
      </c>
      <c r="AL127" s="1017"/>
      <c r="AM127" s="1017"/>
      <c r="AN127" s="1017"/>
      <c r="AO127" s="1018"/>
      <c r="AP127" s="1020" t="s">
        <v>411</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411</v>
      </c>
      <c r="DH127" s="978"/>
      <c r="DI127" s="978"/>
      <c r="DJ127" s="978"/>
      <c r="DK127" s="978"/>
      <c r="DL127" s="978" t="s">
        <v>411</v>
      </c>
      <c r="DM127" s="978"/>
      <c r="DN127" s="978"/>
      <c r="DO127" s="978"/>
      <c r="DP127" s="978"/>
      <c r="DQ127" s="978" t="s">
        <v>411</v>
      </c>
      <c r="DR127" s="978"/>
      <c r="DS127" s="978"/>
      <c r="DT127" s="978"/>
      <c r="DU127" s="978"/>
      <c r="DV127" s="979" t="s">
        <v>231</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5786</v>
      </c>
      <c r="AB128" s="1106"/>
      <c r="AC128" s="1106"/>
      <c r="AD128" s="1106"/>
      <c r="AE128" s="1107"/>
      <c r="AF128" s="1108">
        <v>12481</v>
      </c>
      <c r="AG128" s="1106"/>
      <c r="AH128" s="1106"/>
      <c r="AI128" s="1106"/>
      <c r="AJ128" s="1107"/>
      <c r="AK128" s="1108">
        <v>17578</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231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231</v>
      </c>
      <c r="DH128" s="1098"/>
      <c r="DI128" s="1098"/>
      <c r="DJ128" s="1098"/>
      <c r="DK128" s="1098"/>
      <c r="DL128" s="1098" t="s">
        <v>231</v>
      </c>
      <c r="DM128" s="1098"/>
      <c r="DN128" s="1098"/>
      <c r="DO128" s="1098"/>
      <c r="DP128" s="1098"/>
      <c r="DQ128" s="1098" t="s">
        <v>231</v>
      </c>
      <c r="DR128" s="1098"/>
      <c r="DS128" s="1098"/>
      <c r="DT128" s="1098"/>
      <c r="DU128" s="1098"/>
      <c r="DV128" s="1099" t="s">
        <v>411</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3240226</v>
      </c>
      <c r="AB129" s="1017"/>
      <c r="AC129" s="1017"/>
      <c r="AD129" s="1017"/>
      <c r="AE129" s="1018"/>
      <c r="AF129" s="1019">
        <v>3205432</v>
      </c>
      <c r="AG129" s="1017"/>
      <c r="AH129" s="1017"/>
      <c r="AI129" s="1017"/>
      <c r="AJ129" s="1018"/>
      <c r="AK129" s="1019">
        <v>3406256</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231</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476214</v>
      </c>
      <c r="AB130" s="1017"/>
      <c r="AC130" s="1017"/>
      <c r="AD130" s="1017"/>
      <c r="AE130" s="1018"/>
      <c r="AF130" s="1019">
        <v>447865</v>
      </c>
      <c r="AG130" s="1017"/>
      <c r="AH130" s="1017"/>
      <c r="AI130" s="1017"/>
      <c r="AJ130" s="1018"/>
      <c r="AK130" s="1019">
        <v>437134</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8.6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2764012</v>
      </c>
      <c r="AB131" s="1042"/>
      <c r="AC131" s="1042"/>
      <c r="AD131" s="1042"/>
      <c r="AE131" s="1043"/>
      <c r="AF131" s="1041">
        <v>2757567</v>
      </c>
      <c r="AG131" s="1042"/>
      <c r="AH131" s="1042"/>
      <c r="AI131" s="1042"/>
      <c r="AJ131" s="1043"/>
      <c r="AK131" s="1041">
        <v>2969122</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v>23.9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10.40744396</v>
      </c>
      <c r="AB132" s="1158"/>
      <c r="AC132" s="1158"/>
      <c r="AD132" s="1158"/>
      <c r="AE132" s="1159"/>
      <c r="AF132" s="1160">
        <v>8.050575018</v>
      </c>
      <c r="AG132" s="1158"/>
      <c r="AH132" s="1158"/>
      <c r="AI132" s="1158"/>
      <c r="AJ132" s="1159"/>
      <c r="AK132" s="1160">
        <v>7.4835927929999997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10.8</v>
      </c>
      <c r="AB133" s="1141"/>
      <c r="AC133" s="1141"/>
      <c r="AD133" s="1141"/>
      <c r="AE133" s="1142"/>
      <c r="AF133" s="1140">
        <v>9.6999999999999993</v>
      </c>
      <c r="AG133" s="1141"/>
      <c r="AH133" s="1141"/>
      <c r="AI133" s="1141"/>
      <c r="AJ133" s="1142"/>
      <c r="AK133" s="1140">
        <v>8.6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Oms1MEf+8khFPkmqA2T3zsOzSBtXgoevu3coqnuuLI4kG7MSd5s81Jhl9+EBTcwUZ9VpN0TOnAjuAGZNYiolQ==" saltValue="X3NATVB3YiniNUZwqnd6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58" zoomScale="85" zoomScaleNormal="85" zoomScaleSheetLayoutView="85" workbookViewId="0">
      <selection activeCell="AK32" sqref="AK32:AO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RSbdf8dTU+iJJHe6uBSJGkW33MhIXPYw6xHDC6XldhD0r4I74ifUJEr17WHZZ6lAy5R7vtKD7sTiUaHJhHY4A==" saltValue="zHelYQMYyzxzck7z5S7X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49" zoomScaleNormal="100" zoomScaleSheetLayoutView="55" workbookViewId="0">
      <selection activeCell="AK32" sqref="AK32:AO3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ceB0aEU+PqvEx520qVF9RxzCfYKcwZwy6c0sovlq7G9gT104B5y8PFD8Y7yp/a7o5/IKnH2ijpPSt2mhFzR1w==" saltValue="FHeiEZ6KxVZ/WrfDAf3O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34" workbookViewId="0">
      <selection activeCell="AK32" sqref="AK32:AO3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1053536</v>
      </c>
      <c r="AP9" s="314">
        <v>152465</v>
      </c>
      <c r="AQ9" s="315">
        <v>133274</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153922</v>
      </c>
      <c r="AP10" s="317">
        <v>22275</v>
      </c>
      <c r="AQ10" s="318">
        <v>18858</v>
      </c>
      <c r="AR10" s="319">
        <v>18.100000000000001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v>1196</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44103</v>
      </c>
      <c r="AP13" s="317">
        <v>6382</v>
      </c>
      <c r="AQ13" s="318">
        <v>5360</v>
      </c>
      <c r="AR13" s="319">
        <v>19.100000000000001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t="s">
        <v>521</v>
      </c>
      <c r="AP14" s="317" t="s">
        <v>521</v>
      </c>
      <c r="AQ14" s="318">
        <v>2713</v>
      </c>
      <c r="AR14" s="319" t="s">
        <v>521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-94170</v>
      </c>
      <c r="AP15" s="317">
        <v>-13628</v>
      </c>
      <c r="AQ15" s="318">
        <v>-11837</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1157391</v>
      </c>
      <c r="AP16" s="317">
        <v>167495</v>
      </c>
      <c r="AQ16" s="318">
        <v>149564</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15.34</v>
      </c>
      <c r="AP21" s="331">
        <v>13.76</v>
      </c>
      <c r="AQ21" s="332">
        <v>1.58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95</v>
      </c>
      <c r="AP22" s="336">
        <v>95.5</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532613</v>
      </c>
      <c r="AP32" s="345">
        <v>77079</v>
      </c>
      <c r="AQ32" s="346">
        <v>71500</v>
      </c>
      <c r="AR32" s="347">
        <v>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82308</v>
      </c>
      <c r="AP35" s="345">
        <v>11911</v>
      </c>
      <c r="AQ35" s="346">
        <v>19534</v>
      </c>
      <c r="AR35" s="347">
        <v>-39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42035</v>
      </c>
      <c r="AP36" s="345">
        <v>6083</v>
      </c>
      <c r="AQ36" s="346">
        <v>5450</v>
      </c>
      <c r="AR36" s="347">
        <v>11.6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19746</v>
      </c>
      <c r="AP37" s="345">
        <v>2858</v>
      </c>
      <c r="AQ37" s="346">
        <v>1039</v>
      </c>
      <c r="AR37" s="347">
        <v>175.1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v>207</v>
      </c>
      <c r="AP38" s="348">
        <v>30</v>
      </c>
      <c r="AQ38" s="349">
        <v>9</v>
      </c>
      <c r="AR38" s="337">
        <v>233.3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v>-17578</v>
      </c>
      <c r="AP39" s="345">
        <v>-2544</v>
      </c>
      <c r="AQ39" s="346">
        <v>-2217</v>
      </c>
      <c r="AR39" s="347">
        <v>14.7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-437134</v>
      </c>
      <c r="AP40" s="345">
        <v>-63261</v>
      </c>
      <c r="AQ40" s="346">
        <v>-63826</v>
      </c>
      <c r="AR40" s="347">
        <v>-0.9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222197</v>
      </c>
      <c r="AP41" s="345">
        <v>32156</v>
      </c>
      <c r="AQ41" s="346">
        <v>31490</v>
      </c>
      <c r="AR41" s="347">
        <v>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590874</v>
      </c>
      <c r="AN51" s="367">
        <v>79633</v>
      </c>
      <c r="AO51" s="368">
        <v>-55.9</v>
      </c>
      <c r="AP51" s="369">
        <v>119882</v>
      </c>
      <c r="AQ51" s="370">
        <v>9.1</v>
      </c>
      <c r="AR51" s="371">
        <v>-65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378638</v>
      </c>
      <c r="AN52" s="375">
        <v>51029</v>
      </c>
      <c r="AO52" s="376">
        <v>-31.6</v>
      </c>
      <c r="AP52" s="377">
        <v>66481</v>
      </c>
      <c r="AQ52" s="378">
        <v>6</v>
      </c>
      <c r="AR52" s="379">
        <v>-37.6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478433</v>
      </c>
      <c r="AN53" s="367">
        <v>65728</v>
      </c>
      <c r="AO53" s="368">
        <v>-17.5</v>
      </c>
      <c r="AP53" s="369">
        <v>116162</v>
      </c>
      <c r="AQ53" s="370">
        <v>-3.1</v>
      </c>
      <c r="AR53" s="371">
        <v>-14.4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332843</v>
      </c>
      <c r="AN54" s="375">
        <v>45726</v>
      </c>
      <c r="AO54" s="376">
        <v>-10.4</v>
      </c>
      <c r="AP54" s="377">
        <v>61562</v>
      </c>
      <c r="AQ54" s="378">
        <v>-7.4</v>
      </c>
      <c r="AR54" s="379">
        <v>-3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646673</v>
      </c>
      <c r="AN55" s="367">
        <v>90621</v>
      </c>
      <c r="AO55" s="368">
        <v>37.9</v>
      </c>
      <c r="AP55" s="369">
        <v>121449</v>
      </c>
      <c r="AQ55" s="370">
        <v>4.5999999999999996</v>
      </c>
      <c r="AR55" s="371">
        <v>33.299999999999997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429437</v>
      </c>
      <c r="AN56" s="375">
        <v>60179</v>
      </c>
      <c r="AO56" s="376">
        <v>31.6</v>
      </c>
      <c r="AP56" s="377">
        <v>62922</v>
      </c>
      <c r="AQ56" s="378">
        <v>2.2000000000000002</v>
      </c>
      <c r="AR56" s="379">
        <v>29.4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1298208</v>
      </c>
      <c r="AN57" s="367">
        <v>184509</v>
      </c>
      <c r="AO57" s="368">
        <v>103.6</v>
      </c>
      <c r="AP57" s="369">
        <v>145139</v>
      </c>
      <c r="AQ57" s="370">
        <v>19.5</v>
      </c>
      <c r="AR57" s="371">
        <v>84.1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453454</v>
      </c>
      <c r="AN58" s="375">
        <v>64448</v>
      </c>
      <c r="AO58" s="376">
        <v>7.1</v>
      </c>
      <c r="AP58" s="377">
        <v>83762</v>
      </c>
      <c r="AQ58" s="378">
        <v>33.1</v>
      </c>
      <c r="AR58" s="379">
        <v>-26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632407</v>
      </c>
      <c r="AN59" s="367">
        <v>91521</v>
      </c>
      <c r="AO59" s="368">
        <v>-50.4</v>
      </c>
      <c r="AP59" s="369">
        <v>125391</v>
      </c>
      <c r="AQ59" s="370">
        <v>-13.6</v>
      </c>
      <c r="AR59" s="371">
        <v>-36.799999999999997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365484</v>
      </c>
      <c r="AN60" s="375">
        <v>52892</v>
      </c>
      <c r="AO60" s="376">
        <v>-17.899999999999999</v>
      </c>
      <c r="AP60" s="377">
        <v>68516</v>
      </c>
      <c r="AQ60" s="378">
        <v>-18.2</v>
      </c>
      <c r="AR60" s="379">
        <v>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729319</v>
      </c>
      <c r="AN61" s="382">
        <v>102402</v>
      </c>
      <c r="AO61" s="383">
        <v>3.5</v>
      </c>
      <c r="AP61" s="384">
        <v>125605</v>
      </c>
      <c r="AQ61" s="385">
        <v>3.3</v>
      </c>
      <c r="AR61" s="371">
        <v>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391971</v>
      </c>
      <c r="AN62" s="375">
        <v>54855</v>
      </c>
      <c r="AO62" s="376">
        <v>-4.2</v>
      </c>
      <c r="AP62" s="377">
        <v>68649</v>
      </c>
      <c r="AQ62" s="378">
        <v>3.1</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qrv2xz8koPH3JeSCJ91G71iKpDeaVlg4sphQq8zPei1U3WKE+4sVIBLcgkiSdmTQwjDHBw4/WdbTzUUTbUVVQ==" saltValue="lAWmS0Sl/5hX4pJbxeGg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AK32" sqref="AK32:AO3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sWLZ+5Ngipf2iG63jzLncPYq2bqDUYVfuPx+G39shV/zXHUCctTwkUm/4ecJDAAMTHT2RyfID65Y28UIEGxCOA==" saltValue="kjogB/YpIPV5p8wzgAac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H76" zoomScaleNormal="100" zoomScaleSheetLayoutView="55" workbookViewId="0">
      <selection activeCell="AK32" sqref="AK32:AO3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kXcy26MJvS+GGRHlB3heNLmrVuy8CR0W8RoPP9+8nfQr3R8NXSXjrJg61lAvPn9zAPGs7He+nEkrbfBWlhtC/w==" saltValue="mO+8DnYNzEbmE5jZB3iV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22" zoomScale="70" zoomScaleNormal="70" zoomScaleSheetLayoutView="100" workbookViewId="0">
      <selection activeCell="AK32" sqref="AK32:AO3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16.07</v>
      </c>
      <c r="G47" s="12">
        <v>16.670000000000002</v>
      </c>
      <c r="H47" s="12">
        <v>16.09</v>
      </c>
      <c r="I47" s="12">
        <v>18.2</v>
      </c>
      <c r="J47" s="13">
        <v>17.78</v>
      </c>
    </row>
    <row r="48" spans="2:10" ht="57.75" customHeight="1" x14ac:dyDescent="0.15">
      <c r="B48" s="14"/>
      <c r="C48" s="1202" t="s">
        <v>4</v>
      </c>
      <c r="D48" s="1202"/>
      <c r="E48" s="1203"/>
      <c r="F48" s="15">
        <v>6.89</v>
      </c>
      <c r="G48" s="16">
        <v>5.54</v>
      </c>
      <c r="H48" s="16">
        <v>7.4</v>
      </c>
      <c r="I48" s="16">
        <v>13.42</v>
      </c>
      <c r="J48" s="17">
        <v>9.93</v>
      </c>
    </row>
    <row r="49" spans="2:10" ht="57.75" customHeight="1" thickBot="1" x14ac:dyDescent="0.2">
      <c r="B49" s="18"/>
      <c r="C49" s="1204" t="s">
        <v>5</v>
      </c>
      <c r="D49" s="1204"/>
      <c r="E49" s="1205"/>
      <c r="F49" s="19" t="s">
        <v>568</v>
      </c>
      <c r="G49" s="20" t="s">
        <v>569</v>
      </c>
      <c r="H49" s="20">
        <v>1.73</v>
      </c>
      <c r="I49" s="20">
        <v>7.88</v>
      </c>
      <c r="J49" s="21" t="s">
        <v>570</v>
      </c>
    </row>
    <row r="50" spans="2:10" ht="13.5" customHeight="1" x14ac:dyDescent="0.15"/>
  </sheetData>
  <sheetProtection algorithmName="SHA-512" hashValue="nJdgUwDi9VZ5hGMX+nD9qeIXyaHAM8TfF+2kfxDyTPco+4BXggZc4KU+Wb+niaXljdE/mAEKBMgj+b4u1kLuKQ==" saltValue="qy+UsktIYaSG0IOX4LGf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