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990" windowHeight="117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AM36" i="9"/>
  <c r="AM35" i="9"/>
  <c r="C35" i="9"/>
  <c r="CO34" i="9"/>
  <c r="CO35" i="9" s="1"/>
  <c r="CO36" i="9" s="1"/>
  <c r="BW34" i="9"/>
  <c r="BW35" i="9" s="1"/>
  <c r="BW36" i="9" s="1"/>
  <c r="BW37" i="9" s="1"/>
  <c r="BW38" i="9" s="1"/>
  <c r="BW39" i="9" s="1"/>
  <c r="BW40" i="9" s="1"/>
  <c r="BW41" i="9" s="1"/>
  <c r="C34" i="9"/>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<sst xmlns="http://schemas.openxmlformats.org/spreadsheetml/2006/main" count="1064" uniqueCount="561">
  <si>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</si>
  <si>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</si>
  <si>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</si>
  <si>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</si>
  <si>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</si>
  <si>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</si>
  <si>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</si>
  <si>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</si>
  <si>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</si>
  <si>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</si>
  <si>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</si>
  <si>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</si>
  <si>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</si>
  <si>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</si>
  <si>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</si>
  <si>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</si>
  <si>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</si>
  <si>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</si>
  <si>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</si>
  <si>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</si>
  <si>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</si>
  <si>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</si>
  <si>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</si>
  <si>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</si>
  <si>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</si>
  <si>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</si>
  <si>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</si>
  <si>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</si>
  <si>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</si>
  <si>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</si>
  <si>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</si>
  <si>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</si>
  <si>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</si>
  <si>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</si>
  <si>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</si>
  <si>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</si>
  <si>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</si>
  <si>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</si>
  <si>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</si>
  <si>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</si>
  <si>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</si>
  <si>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</si>
  <si>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</si>
  <si>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</si>
  <si>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</si>
  <si>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</si>
  <si>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</si>
  <si>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</si>
  <si>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</si>
  <si>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</si>
  <si>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</si>
  <si>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</si>
  <si>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</si>
  <si>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</si>
  <si>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</si>
  <si>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</si>
  <si>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</si>
  <si>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</si>
  <si>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</si>
  <si>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</si>
  <si>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</si>
  <si>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</si>
  <si>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</si>
  <si>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</si>
  <si>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</si>
  <si>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</si>
  <si>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</si>
  <si>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熊本県</t>
    <phoneticPr fontId="6"/>
  </si>
  <si>
    <t>市町村類型</t>
    <phoneticPr fontId="6"/>
  </si>
  <si>
    <t>Ⅱ－２</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</si>
  <si>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</si>
  <si>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</si>
  <si>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</si>
  <si>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</si>
  <si>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</si>
  <si>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</si>
  <si>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</si>
  <si>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</si>
  <si>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</si>
  <si>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</si>
  <si>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</si>
  <si>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</si>
  <si>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小国町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</si>
  <si>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</si>
  <si>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</si>
  <si>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</si>
  <si>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</si>
  <si>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</si>
  <si>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</si>
  <si>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</si>
  <si>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</si>
  <si>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</si>
  <si>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</si>
  <si>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</si>
  <si>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</si>
  <si>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</si>
  <si>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</si>
  <si>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</si>
  <si>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</si>
  <si>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</si>
  <si>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</si>
  <si>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</si>
  <si>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</si>
  <si>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</si>
  <si>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</si>
  <si>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</si>
  <si>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</si>
  <si>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</si>
  <si>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-8.8</t>
    <phoneticPr fontId="6"/>
  </si>
  <si>
    <t>山振</t>
    <rPh sb="0" eb="1">
      <t>ヤマ</t>
    </rPh>
    <rPh sb="1" eb="2">
      <t>フ</t>
    </rPh>
    <phoneticPr fontId="6"/>
  </si>
  <si>
    <t>○</t>
    <phoneticPr fontId="6"/>
  </si>
  <si>
    <t>繰上償還金</t>
    <phoneticPr fontId="19"/>
  </si>
  <si>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</si>
  <si>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</si>
  <si>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</si>
  <si>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</si>
  <si>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</si>
  <si>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</si>
  <si>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</si>
  <si>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</si>
  <si>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</si>
  <si>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</si>
  <si>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</si>
  <si>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</si>
  <si>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</si>
  <si>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</si>
  <si>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</si>
  <si>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</si>
  <si>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</si>
  <si>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</si>
  <si>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</si>
  <si>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</si>
  <si>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</si>
  <si>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</si>
  <si>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</si>
  <si>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-1.6</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</si>
  <si>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</si>
  <si>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</si>
  <si>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</si>
  <si>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</si>
  <si>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</si>
  <si>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</si>
  <si>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</si>
  <si>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</si>
  <si>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</si>
  <si>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</si>
  <si>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</si>
  <si>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</si>
  <si>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</si>
  <si>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</si>
  <si>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</si>
  <si>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</si>
  <si>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</si>
  <si>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</si>
  <si>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</si>
  <si>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</si>
  <si>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</si>
  <si>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</si>
  <si>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</si>
  <si>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</si>
  <si>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</si>
  <si>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</si>
  <si>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</si>
  <si>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</si>
  <si>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</si>
  <si>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</si>
  <si>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</si>
  <si>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</si>
  <si>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</si>
  <si>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</si>
  <si>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</si>
  <si>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</si>
  <si>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</si>
  <si>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</si>
  <si>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</si>
  <si>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</si>
  <si>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</si>
  <si>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</si>
  <si>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</si>
  <si>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</si>
  <si>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</si>
  <si>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</si>
  <si>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</si>
  <si>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</si>
  <si>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</si>
  <si>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</si>
  <si>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</si>
  <si>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</si>
  <si>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</si>
  <si>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</si>
  <si>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</si>
  <si>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</si>
  <si>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</si>
  <si>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</si>
  <si>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</si>
  <si>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</si>
  <si>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9"/>
  </si>
  <si>
    <t>熊本県小国町</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</si>
  <si>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</si>
  <si>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</si>
  <si>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</si>
  <si>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</si>
  <si>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</si>
  <si>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</si>
  <si>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</si>
  <si>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</si>
  <si>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</si>
  <si>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</si>
  <si>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</si>
  <si>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</si>
  <si>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</si>
  <si>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</si>
  <si>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</si>
  <si>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</si>
  <si>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</si>
  <si>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</si>
  <si>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</si>
  <si>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</si>
  <si>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</si>
  <si>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</si>
  <si>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</si>
  <si>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</si>
  <si>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</si>
  <si>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</si>
  <si>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</si>
  <si>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</si>
  <si>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</si>
  <si>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</si>
  <si>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</si>
  <si>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</si>
  <si>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</si>
  <si>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</si>
  <si>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</si>
  <si>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</si>
  <si>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</si>
  <si>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</si>
  <si>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</si>
  <si>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</si>
  <si>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</si>
  <si>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</si>
  <si>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</si>
  <si>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</si>
  <si>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</si>
  <si>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</si>
  <si>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</si>
  <si>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</si>
  <si>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</si>
  <si>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</si>
  <si>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</si>
  <si>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</si>
  <si>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</si>
  <si>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</si>
  <si>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</si>
  <si>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9"/>
  </si>
  <si>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</si>
  <si>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</si>
  <si>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</si>
  <si>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</si>
  <si>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</si>
  <si>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</si>
  <si>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</si>
  <si>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</si>
  <si>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</si>
  <si>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</si>
  <si>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</si>
  <si>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</si>
  <si>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</si>
  <si>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</si>
  <si>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</si>
  <si>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</si>
  <si>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</si>
  <si>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</si>
  <si>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</si>
  <si>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</si>
  <si>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</si>
  <si>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</si>
  <si>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</si>
  <si>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</si>
  <si>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</si>
  <si>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</si>
  <si>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</si>
  <si>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</si>
  <si>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</si>
  <si>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</si>
  <si>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</si>
  <si>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</si>
  <si>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</si>
  <si>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</si>
  <si>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</si>
  <si>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</si>
  <si>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</si>
  <si>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</si>
  <si>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</si>
  <si>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</si>
  <si>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</si>
  <si>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</si>
  <si>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</si>
  <si>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</si>
  <si>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</si>
  <si>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</si>
  <si>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</si>
  <si>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</si>
  <si>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</si>
  <si>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</si>
  <si>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</si>
  <si>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</si>
  <si>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</si>
  <si>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</si>
  <si>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</si>
  <si>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</si>
  <si>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</si>
  <si>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</si>
  <si>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9"/>
  </si>
  <si>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</si>
  <si>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</si>
  <si>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9"/>
  </si>
  <si>
    <t>加入世帯数(世帯)</t>
  </si>
  <si>
    <t>　　うち一部事務組合負担金</t>
    <phoneticPr fontId="6"/>
  </si>
  <si>
    <t>上水道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</si>
  <si>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</si>
  <si>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</si>
  <si>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</si>
  <si>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</si>
  <si>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</si>
  <si>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</si>
  <si>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</si>
  <si>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</si>
  <si>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</si>
  <si>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</si>
  <si>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</si>
  <si>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</si>
  <si>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</si>
  <si>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</si>
  <si>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</si>
  <si>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</si>
  <si>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</si>
  <si>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</si>
  <si>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</si>
  <si>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</si>
  <si>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</si>
  <si>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</si>
  <si>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</si>
  <si>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</si>
  <si>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</si>
  <si>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</si>
  <si>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</si>
  <si>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熊本県小国町</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</si>
  <si>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</si>
  <si>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</si>
  <si>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</si>
  <si>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</si>
  <si>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</si>
  <si>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</si>
  <si>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</si>
  <si>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</si>
  <si>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</si>
  <si>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</si>
  <si>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</si>
  <si>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</si>
  <si>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</si>
  <si>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</si>
  <si>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</si>
  <si>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</si>
  <si>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</si>
  <si>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</si>
  <si>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</si>
  <si>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</si>
  <si>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地方改善施設住宅新築資金等貸付金特別会計</t>
    <phoneticPr fontId="6"/>
  </si>
  <si>
    <t>坂本善三美術館特別会計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</si>
  <si>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</si>
  <si>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</si>
  <si>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</si>
  <si>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</si>
  <si>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</si>
  <si>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</si>
  <si>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</si>
  <si>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</si>
  <si>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</si>
  <si>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</si>
  <si>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</si>
  <si>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</si>
  <si>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</si>
  <si>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phoneticPr fontId="6"/>
  </si>
  <si>
    <t>介護保険事業</t>
    <phoneticPr fontId="6"/>
  </si>
  <si>
    <t>後期高齢者医療事業</t>
    <phoneticPr fontId="6"/>
  </si>
  <si>
    <t>上水道事業</t>
    <phoneticPr fontId="6"/>
  </si>
  <si>
    <t>法適用企業</t>
    <phoneticPr fontId="6"/>
  </si>
  <si>
    <t>下水道事業（農業集落排水事業）</t>
    <phoneticPr fontId="6"/>
  </si>
  <si>
    <t>法非適用企業</t>
    <phoneticPr fontId="6"/>
  </si>
  <si>
    <t>下水道事業（個別排水処理事業）</t>
    <phoneticPr fontId="6"/>
  </si>
  <si>
    <t>下水道事業（小規模集合排水処理事業）</t>
    <phoneticPr fontId="6"/>
  </si>
  <si>
    <t>下水道事業（特定地域生活排水処理事業）</t>
    <phoneticPr fontId="6"/>
  </si>
  <si>
    <t>簡易水道事業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</si>
  <si>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</si>
  <si>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</si>
  <si>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</si>
  <si>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</si>
  <si>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</si>
  <si>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</si>
  <si>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</si>
  <si>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</si>
  <si>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</si>
  <si>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</si>
  <si>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</si>
  <si>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</si>
  <si>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</si>
  <si>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</si>
  <si>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平成26年度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</si>
  <si>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</si>
  <si>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</si>
  <si>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</si>
  <si>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</si>
  <si>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</si>
  <si>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</si>
  <si>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</si>
  <si>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</si>
  <si>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</si>
  <si>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</si>
  <si>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</si>
  <si>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</si>
  <si>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</si>
  <si>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</si>
  <si>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</si>
  <si>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</si>
  <si>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</si>
  <si>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</si>
  <si>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</si>
  <si>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</si>
  <si>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</si>
  <si>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</si>
  <si>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</si>
  <si>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</si>
  <si>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</si>
  <si>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</si>
  <si>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</si>
  <si>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</si>
  <si>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</si>
  <si>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</si>
  <si>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</si>
  <si>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</si>
  <si>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</si>
  <si>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</si>
  <si>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6"/>
  </si>
  <si>
    <t>小国町農業集落排水事業特別会計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</si>
  <si>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</si>
  <si>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</si>
  <si>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小国町水道事業会計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</si>
  <si>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4"/>
  </si>
  <si>
    <t>小国町小規模集合排水処理事業特別会計</t>
    <phoneticPr fontId="6"/>
  </si>
  <si>
    <t>(Ｆ)</t>
    <phoneticPr fontId="6"/>
  </si>
  <si>
    <t>小国町特定地域生活排水処理事業特別会計</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</si>
  <si>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</si>
  <si>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</si>
  <si>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</si>
  <si>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</si>
  <si>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</si>
  <si>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</si>
  <si>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</si>
  <si>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平成28年度</t>
    <rPh sb="0" eb="2">
      <t>ヘイセイ</t>
    </rPh>
    <rPh sb="4" eb="6">
      <t>ネンド</t>
    </rPh>
    <phoneticPr fontId="15"/>
  </si>
  <si>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</si>
  <si>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</si>
  <si>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</si>
  <si>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</si>
  <si>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</si>
  <si>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</si>
  <si>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</si>
  <si>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</si>
  <si>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</si>
  <si>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</si>
  <si>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</si>
  <si>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5"/>
  </si>
  <si>
    <t>(Ｃ)－(Ｄ)</t>
    <phoneticPr fontId="6"/>
  </si>
  <si>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</si>
  <si>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</si>
  <si>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</si>
  <si>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</si>
  <si>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</si>
  <si>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</si>
  <si>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</si>
  <si>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</si>
  <si>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</si>
  <si>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</si>
  <si>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</si>
  <si>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</si>
  <si>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</si>
  <si>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</si>
  <si>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</si>
  <si>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</si>
  <si>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</si>
  <si>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</si>
  <si>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</si>
  <si>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</si>
  <si>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</si>
  <si>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</si>
  <si>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</si>
  <si>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</si>
  <si>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</si>
  <si>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</si>
  <si>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</si>
  <si>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</si>
  <si>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</si>
  <si>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</si>
  <si>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</si>
  <si>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</si>
  <si>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</si>
  <si>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</si>
  <si>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</si>
  <si>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</si>
  <si>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</si>
  <si>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</si>
  <si>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</si>
  <si>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</si>
  <si>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</si>
  <si>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</si>
  <si>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</si>
  <si>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</si>
  <si>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</si>
  <si>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</si>
  <si>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</si>
  <si>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</si>
  <si>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</si>
  <si>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</si>
  <si>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</si>
  <si>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</si>
  <si>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</si>
  <si>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</si>
  <si>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</si>
  <si>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</si>
  <si>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</si>
  <si>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</si>
  <si>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</si>
  <si>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</si>
  <si>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1.40</t>
  </si>
  <si>
    <t>▲ 0.75</t>
  </si>
  <si>
    <t>▲ 5.09</t>
  </si>
  <si>
    <t>▲ 3.25</t>
  </si>
  <si>
    <t>上水道事業</t>
  </si>
  <si>
    <t>一般会計</t>
  </si>
  <si>
    <t>介護保険事業</t>
  </si>
  <si>
    <t>国民健康保険事業</t>
  </si>
  <si>
    <t>後期高齢者医療事業</t>
  </si>
  <si>
    <t>下水道事業（農業集落排水事業）</t>
  </si>
  <si>
    <t>簡易水道事業</t>
  </si>
  <si>
    <t>地方改善施設住宅新築資金等貸付金特別会計</t>
  </si>
  <si>
    <t>その他会計（赤字）</t>
  </si>
  <si>
    <t>その他会計（黒字）</t>
  </si>
  <si>
    <t>熊本県市町村総合事務組合</t>
  </si>
  <si>
    <t>小国町外一ヶ町公立病院組合</t>
  </si>
  <si>
    <t>阿蘇広域行政事務組合 （一般会計）</t>
  </si>
  <si>
    <t>阿蘇広域行政事務組合（湯の里荘特別会計）</t>
  </si>
  <si>
    <t>阿蘇広域行政事務組合（阿蘇ふるさと市町村圏特別会計）</t>
  </si>
  <si>
    <t>阿蘇広域行政事務組合 （阿蘇みやま荘特別会計）</t>
  </si>
  <si>
    <t>熊本県後期高齢者医療広域連合（一般会計）</t>
  </si>
  <si>
    <t>熊本県後期高齢者医療広域連合（後期高齢者医療特別会計）</t>
  </si>
  <si>
    <t>一般財団法人学びやの里</t>
    <rPh sb="0" eb="2">
      <t>イッパン</t>
    </rPh>
    <rPh sb="2" eb="4">
      <t>ザイダン</t>
    </rPh>
    <rPh sb="4" eb="6">
      <t>ホウジン</t>
    </rPh>
    <rPh sb="6" eb="7">
      <t>マナ</t>
    </rPh>
    <rPh sb="10" eb="11">
      <t>サト</t>
    </rPh>
    <phoneticPr fontId="31"/>
  </si>
  <si>
    <t>株式会社エフエム小国</t>
    <rPh sb="0" eb="4">
      <t>カブシキガイシャ</t>
    </rPh>
    <rPh sb="8" eb="10">
      <t>オグニ</t>
    </rPh>
    <phoneticPr fontId="31"/>
  </si>
  <si>
    <t>株式会社ゆうステーションカンパニー</t>
    <rPh sb="0" eb="4">
      <t>カブシキガイシャ</t>
    </rPh>
    <phoneticPr fontId="31"/>
  </si>
  <si>
    <t>-</t>
    <phoneticPr fontId="3"/>
  </si>
  <si>
    <t>法適用企業</t>
    <rPh sb="0" eb="1">
      <t>ホウ</t>
    </rPh>
    <rPh sb="1" eb="3">
      <t>テキヨウ</t>
    </rPh>
    <rPh sb="3" eb="5">
      <t>キギョウ</t>
    </rPh>
    <phoneticPr fontId="3"/>
  </si>
  <si>
    <t>法非適用企業</t>
    <rPh sb="0" eb="1">
      <t>ホウ</t>
    </rPh>
    <rPh sb="1" eb="2">
      <t>ヒ</t>
    </rPh>
    <rPh sb="2" eb="4">
      <t>テキヨウ</t>
    </rPh>
    <rPh sb="4" eb="6">
      <t>キギョウ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</si>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</sst>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scheme val="minor"/>
    </font>
    <font>
      <sz val="11"/>
      <color theme="1"/>
      <name val="ＭＳ Ｐゴシック"/>
      <family val="2"/>
      <charset val="128"/>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1">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6" fontId="9" fillId="0" borderId="0" applyFont="0" applyFill="0" applyBorder="0" applyAlignment="0" applyProtection="0">
      <alignment vertical="center"/>
    </xf>
    <xf numFmtId="6" fontId="9" fillId="0" borderId="0" applyFont="0" applyFill="0" applyBorder="0" applyAlignment="0" applyProtection="0"/>
  </cellStyleXfs>
  <cellXfs count="1191">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6"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5"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6"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5"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6"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6"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5" xfId="35" applyNumberFormat="1" applyFont="1" applyFill="1" applyBorder="1" applyAlignment="1">
      <alignment horizontal="right" vertical="center" wrapText="1"/>
    </xf>
    <xf numFmtId="177" fontId="4" fillId="5" borderId="45"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6"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6"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6"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6"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6"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6"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6"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6"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6"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6"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6"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6"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6"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2" fillId="0" borderId="31" xfId="29" applyBorder="1" applyAlignment="1">
      <alignment horizontal="center" vertical="center"/>
    </xf>
    <xf numFmtId="0" fontId="2" fillId="0" borderId="42" xfId="29" applyBorder="1" applyAlignment="1">
      <alignment horizontal="center" vertical="center"/>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6" xfId="29" applyFont="1" applyBorder="1">
      <alignment vertical="center"/>
    </xf>
    <xf numFmtId="178" fontId="15" fillId="0" borderId="87" xfId="29" applyNumberFormat="1" applyFon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6"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81" xfId="32" applyNumberFormat="1" applyFont="1" applyFill="1" applyBorder="1" applyAlignment="1" applyProtection="1">
      <alignment horizontal="right" vertical="center" shrinkToFit="1"/>
    </xf>
    <xf numFmtId="189" fontId="27" fillId="5" borderId="182" xfId="32" applyNumberFormat="1" applyFont="1" applyFill="1" applyBorder="1" applyAlignment="1" applyProtection="1">
      <alignment horizontal="right" vertical="center" shrinkToFit="1"/>
    </xf>
    <xf numFmtId="189" fontId="27" fillId="5" borderId="18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6"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78" xfId="32" applyNumberFormat="1" applyFont="1" applyFill="1" applyBorder="1" applyAlignment="1" applyProtection="1">
      <alignment horizontal="right" vertical="center" shrinkToFit="1"/>
    </xf>
    <xf numFmtId="188" fontId="27" fillId="5" borderId="179" xfId="32" applyNumberFormat="1" applyFont="1" applyFill="1" applyBorder="1" applyAlignment="1" applyProtection="1">
      <alignment horizontal="right" vertical="center" shrinkToFit="1"/>
    </xf>
    <xf numFmtId="188" fontId="27" fillId="5" borderId="180"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72" xfId="32" applyNumberFormat="1" applyFont="1" applyFill="1" applyBorder="1" applyAlignment="1" applyProtection="1">
      <alignment horizontal="right" vertical="center" shrinkToFit="1"/>
    </xf>
    <xf numFmtId="177" fontId="27" fillId="5" borderId="173"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6" xfId="30" applyFont="1" applyFill="1" applyBorder="1" applyAlignment="1" applyProtection="1">
      <alignment horizontal="right" vertical="center"/>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69"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6" xfId="30" applyFont="1" applyFill="1" applyBorder="1" applyProtection="1">
      <alignment vertical="center"/>
    </xf>
    <xf numFmtId="176" fontId="27" fillId="5" borderId="46"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6"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81" xfId="30" applyFont="1" applyFill="1" applyBorder="1" applyAlignment="1" applyProtection="1">
      <alignment horizontal="center" vertical="center"/>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5" xfId="32" applyNumberFormat="1" applyFont="1" applyFill="1" applyBorder="1" applyAlignment="1" applyProtection="1">
      <alignment horizontal="right" vertical="center" shrinkToFit="1"/>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wrapText="1"/>
    </xf>
    <xf numFmtId="0" fontId="27" fillId="5" borderId="12" xfId="30" applyFont="1" applyFill="1" applyBorder="1" applyAlignment="1" applyProtection="1">
      <alignment horizontal="center" vertical="center" wrapText="1"/>
    </xf>
    <xf numFmtId="0" fontId="27" fillId="5" borderId="46" xfId="30" applyFont="1" applyFill="1" applyBorder="1" applyAlignment="1" applyProtection="1">
      <alignment horizontal="center" vertical="center" wrapText="1"/>
    </xf>
    <xf numFmtId="0" fontId="27" fillId="5" borderId="7"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1"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7" fontId="27" fillId="5" borderId="151"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6" xfId="32" applyFont="1" applyFill="1" applyBorder="1" applyAlignment="1" applyProtection="1">
      <alignment horizontal="left" vertical="center" shrinkToFit="1"/>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0" fontId="27" fillId="5" borderId="37" xfId="30" applyFont="1" applyFill="1" applyBorder="1" applyProtection="1">
      <alignment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77" fontId="27" fillId="5" borderId="161"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6"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6"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0" xfId="30" applyFont="1" applyFill="1" applyProtection="1">
      <alignment vertical="center"/>
    </xf>
    <xf numFmtId="0" fontId="27" fillId="5" borderId="11" xfId="30" applyFont="1" applyFill="1" applyBorder="1" applyAlignment="1" applyProtection="1">
      <alignment horizontal="center" vertical="center" textRotation="255" shrinkToFit="1"/>
    </xf>
    <xf numFmtId="0" fontId="27" fillId="5" borderId="46"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01" xfId="30" applyNumberFormat="1" applyFont="1" applyBorder="1" applyAlignment="1" applyProtection="1">
      <alignment horizontal="righ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5"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72681</c:v>
                </c:pt>
                <c:pt idx="1">
                  <c:v>95420</c:v>
                </c:pt>
                <c:pt idx="2">
                  <c:v>177908</c:v>
                </c:pt>
                <c:pt idx="3">
                  <c:v>180636</c:v>
                </c:pt>
                <c:pt idx="4">
                  <c:v>79633</c:v>
                </c:pt>
              </c:numCache>
            </c:numRef>
          </c:val>
          <c:smooth val="0"/>
        </c:ser>
        <c:dLbls>
          <c:showLegendKey val="0"/>
          <c:showVal val="0"/>
          <c:showCatName val="0"/>
          <c:showSerName val="0"/>
          <c:showPercent val="0"/>
          <c:showBubbleSize val="0"/>
        </c:dLbls>
        <c:marker val="1"/>
        <c:smooth val="0"/>
        <c:axId val="90149248"/>
        <c:axId val="90151168"/>
      </c:lineChart>
      <c:catAx>
        <c:axId val="90149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51168"/>
        <c:crosses val="autoZero"/>
        <c:auto val="1"/>
        <c:lblAlgn val="ctr"/>
        <c:lblOffset val="100"/>
        <c:tickLblSkip val="1"/>
        <c:tickMarkSkip val="1"/>
        <c:noMultiLvlLbl val="0"/>
      </c:catAx>
      <c:valAx>
        <c:axId val="9015116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149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4.22</c:v>
                </c:pt>
                <c:pt idx="1">
                  <c:v>6.28</c:v>
                </c:pt>
                <c:pt idx="2">
                  <c:v>4.29</c:v>
                </c:pt>
                <c:pt idx="3">
                  <c:v>8.98</c:v>
                </c:pt>
                <c:pt idx="4">
                  <c:v>6.89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24.15</c:v>
                </c:pt>
                <c:pt idx="1">
                  <c:v>21.81</c:v>
                </c:pt>
                <c:pt idx="2">
                  <c:v>19</c:v>
                </c:pt>
                <c:pt idx="3">
                  <c:v>16.809999999999999</c:v>
                </c:pt>
                <c:pt idx="4">
                  <c:v>16.07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918976"/>
        <c:axId val="33920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c:v>
                </c:pt>
                <c:pt idx="1">
                  <c:v>-0.75</c:v>
                </c:pt>
                <c:pt idx="2">
                  <c:v>-5.09</c:v>
                </c:pt>
                <c:pt idx="3">
                  <c:v>3.35</c:v>
                </c:pt>
                <c:pt idx="4">
                  <c:v>-3.25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918976"/>
        <c:axId val="33920896"/>
      </c:lineChart>
      <c:catAx>
        <c:axId val="3391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920896"/>
        <c:crosses val="autoZero"/>
        <c:auto val="1"/>
        <c:lblAlgn val="ctr"/>
        <c:lblOffset val="100"/>
        <c:tickLblSkip val="1"/>
        <c:tickMarkSkip val="1"/>
        <c:noMultiLvlLbl val="0"/>
      </c:catAx>
      <c:valAx>
        <c:axId val="3392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1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0.1</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0.13</c:v>
                </c:pt>
                <c:pt idx="4">
                  <c:v>#N/A</c:v>
                </c:pt>
                <c:pt idx="5">
                  <c:v>0.14000000000000001</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0.47</c:v>
                </c:pt>
                <c:pt idx="2">
                  <c:v>#N/A</c:v>
                </c:pt>
                <c:pt idx="3">
                  <c:v>0.55000000000000004</c:v>
                </c:pt>
                <c:pt idx="4">
                  <c:v>#N/A</c:v>
                </c:pt>
                <c:pt idx="5">
                  <c:v>0.59</c:v>
                </c:pt>
                <c:pt idx="6">
                  <c:v>#N/A</c:v>
                </c:pt>
                <c:pt idx="7">
                  <c:v>0.28000000000000003</c:v>
                </c:pt>
                <c:pt idx="8">
                  <c:v>#N/A</c:v>
                </c:pt>
                <c:pt idx="9">
                  <c:v>0.44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1.1499999999999999</c:v>
                </c:pt>
                <c:pt idx="2">
                  <c:v>#N/A</c:v>
                </c:pt>
                <c:pt idx="3">
                  <c:v>1.1399999999999999</c:v>
                </c:pt>
                <c:pt idx="4">
                  <c:v>#N/A</c:v>
                </c:pt>
                <c:pt idx="5">
                  <c:v>0.51</c:v>
                </c:pt>
                <c:pt idx="6">
                  <c:v>#N/A</c:v>
                </c:pt>
                <c:pt idx="7">
                  <c:v>0.12</c:v>
                </c:pt>
                <c:pt idx="8">
                  <c:v>#N/A</c:v>
                </c:pt>
                <c:pt idx="9">
                  <c:v>1.41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4.21</c:v>
                </c:pt>
                <c:pt idx="2">
                  <c:v>#N/A</c:v>
                </c:pt>
                <c:pt idx="3">
                  <c:v>6.27</c:v>
                </c:pt>
                <c:pt idx="4">
                  <c:v>#N/A</c:v>
                </c:pt>
                <c:pt idx="5">
                  <c:v>4.28</c:v>
                </c:pt>
                <c:pt idx="6">
                  <c:v>#N/A</c:v>
                </c:pt>
                <c:pt idx="7">
                  <c:v>8.98</c:v>
                </c:pt>
                <c:pt idx="8">
                  <c:v>#N/A</c:v>
                </c:pt>
                <c:pt idx="9">
                  <c:v>6.88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19.05</c:v>
                </c:pt>
                <c:pt idx="2">
                  <c:v>#N/A</c:v>
                </c:pt>
                <c:pt idx="3">
                  <c:v>19.64</c:v>
                </c:pt>
                <c:pt idx="4">
                  <c:v>#N/A</c:v>
                </c:pt>
                <c:pt idx="5">
                  <c:v>19.670000000000002</c:v>
                </c:pt>
                <c:pt idx="6">
                  <c:v>#N/A</c:v>
                </c:pt>
                <c:pt idx="7">
                  <c:v>18.73</c:v>
                </c:pt>
                <c:pt idx="8">
                  <c:v>#N/A</c:v>
                </c:pt>
                <c:pt idx="9">
                  <c:v>18.91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825920"/>
        <c:axId val="119827456"/>
      </c:barChart>
      <c:catAx>
        <c:axId val="1198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827456"/>
        <c:crosses val="autoZero"/>
        <c:auto val="1"/>
        <c:lblAlgn val="ctr"/>
        <c:lblOffset val="100"/>
        <c:tickLblSkip val="1"/>
        <c:tickMarkSkip val="1"/>
        <c:noMultiLvlLbl val="0"/>
      </c:catAx>
      <c:valAx>
        <c:axId val="1198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2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555</c:v>
                </c:pt>
                <c:pt idx="5">
                  <c:v>531</c:v>
                </c:pt>
                <c:pt idx="8">
                  <c:v>549</c:v>
                </c:pt>
                <c:pt idx="11">
                  <c:v>511</c:v>
                </c:pt>
                <c:pt idx="14">
                  <c:v>500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184</c:v>
                </c:pt>
                <c:pt idx="3">
                  <c:v>183</c:v>
                </c:pt>
                <c:pt idx="6">
                  <c:v>183</c:v>
                </c:pt>
                <c:pt idx="9">
                  <c:v>155</c:v>
                </c:pt>
                <c:pt idx="12">
                  <c:v>155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109</c:v>
                </c:pt>
                <c:pt idx="3">
                  <c:v>108</c:v>
                </c:pt>
                <c:pt idx="6">
                  <c:v>99</c:v>
                </c:pt>
                <c:pt idx="9">
                  <c:v>68</c:v>
                </c:pt>
                <c:pt idx="12">
                  <c:v>79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70</c:v>
                </c:pt>
                <c:pt idx="3">
                  <c:v>70</c:v>
                </c:pt>
                <c:pt idx="6">
                  <c:v>68</c:v>
                </c:pt>
                <c:pt idx="9">
                  <c:v>67</c:v>
                </c:pt>
                <c:pt idx="12">
                  <c:v>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543</c:v>
                </c:pt>
                <c:pt idx="3">
                  <c:v>517</c:v>
                </c:pt>
                <c:pt idx="6">
                  <c:v>537</c:v>
                </c:pt>
                <c:pt idx="9">
                  <c:v>480</c:v>
                </c:pt>
                <c:pt idx="12">
                  <c:v>493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132736"/>
        <c:axId val="12013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351</c:v>
                </c:pt>
                <c:pt idx="2">
                  <c:v>#N/A</c:v>
                </c:pt>
                <c:pt idx="3">
                  <c:v>#N/A</c:v>
                </c:pt>
                <c:pt idx="4">
                  <c:v>347</c:v>
                </c:pt>
                <c:pt idx="5">
                  <c:v>#N/A</c:v>
                </c:pt>
                <c:pt idx="6">
                  <c:v>#N/A</c:v>
                </c:pt>
                <c:pt idx="7">
                  <c:v>338</c:v>
                </c:pt>
                <c:pt idx="8">
                  <c:v>#N/A</c:v>
                </c:pt>
                <c:pt idx="9">
                  <c:v>#N/A</c:v>
                </c:pt>
                <c:pt idx="10">
                  <c:v>259</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132736"/>
        <c:axId val="120134656"/>
      </c:lineChart>
      <c:catAx>
        <c:axId val="1201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134656"/>
        <c:crosses val="autoZero"/>
        <c:auto val="1"/>
        <c:lblAlgn val="ctr"/>
        <c:lblOffset val="100"/>
        <c:tickLblSkip val="1"/>
        <c:tickMarkSkip val="1"/>
        <c:noMultiLvlLbl val="0"/>
      </c:catAx>
      <c:valAx>
        <c:axId val="12013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1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4610</c:v>
                </c:pt>
                <c:pt idx="5">
                  <c:v>4438</c:v>
                </c:pt>
                <c:pt idx="8">
                  <c:v>4353</c:v>
                </c:pt>
                <c:pt idx="11">
                  <c:v>4769</c:v>
                </c:pt>
                <c:pt idx="14">
                  <c:v>4684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c:v>
                </c:pt>
                <c:pt idx="5">
                  <c:v>77</c:v>
                </c:pt>
                <c:pt idx="8">
                  <c:v>77</c:v>
                </c:pt>
                <c:pt idx="11">
                  <c:v>185</c:v>
                </c:pt>
                <c:pt idx="14">
                  <c:v>255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1547</c:v>
                </c:pt>
                <c:pt idx="5">
                  <c:v>1327</c:v>
                </c:pt>
                <c:pt idx="8">
                  <c:v>1053</c:v>
                </c:pt>
                <c:pt idx="11">
                  <c:v>994</c:v>
                </c:pt>
                <c:pt idx="14">
                  <c:v>907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598</c:v>
                </c:pt>
                <c:pt idx="3">
                  <c:v>528</c:v>
                </c:pt>
                <c:pt idx="6">
                  <c:v>393</c:v>
                </c:pt>
                <c:pt idx="9">
                  <c:v>315</c:v>
                </c:pt>
                <c:pt idx="12">
                  <c:v>205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573</c:v>
                </c:pt>
                <c:pt idx="3">
                  <c:v>542</c:v>
                </c:pt>
                <c:pt idx="6">
                  <c:v>578</c:v>
                </c:pt>
                <c:pt idx="9">
                  <c:v>476</c:v>
                </c:pt>
                <c:pt idx="12">
                  <c:v>380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1142</c:v>
                </c:pt>
                <c:pt idx="3">
                  <c:v>1142</c:v>
                </c:pt>
                <c:pt idx="6">
                  <c:v>1113</c:v>
                </c:pt>
                <c:pt idx="9">
                  <c:v>1041</c:v>
                </c:pt>
                <c:pt idx="12">
                  <c:v>1200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983</c:v>
                </c:pt>
                <c:pt idx="3">
                  <c:v>829</c:v>
                </c:pt>
                <c:pt idx="6">
                  <c:v>671</c:v>
                </c:pt>
                <c:pt idx="9">
                  <c:v>535</c:v>
                </c:pt>
                <c:pt idx="12">
                  <c:v>395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4396</c:v>
                </c:pt>
                <c:pt idx="3">
                  <c:v>4317</c:v>
                </c:pt>
                <c:pt idx="6">
                  <c:v>4637</c:v>
                </c:pt>
                <c:pt idx="9">
                  <c:v>5159</c:v>
                </c:pt>
                <c:pt idx="12">
                  <c:v>5208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600448"/>
        <c:axId val="120602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1487</c:v>
                </c:pt>
                <c:pt idx="2">
                  <c:v>#N/A</c:v>
                </c:pt>
                <c:pt idx="3">
                  <c:v>#N/A</c:v>
                </c:pt>
                <c:pt idx="4">
                  <c:v>1517</c:v>
                </c:pt>
                <c:pt idx="5">
                  <c:v>#N/A</c:v>
                </c:pt>
                <c:pt idx="6">
                  <c:v>#N/A</c:v>
                </c:pt>
                <c:pt idx="7">
                  <c:v>1908</c:v>
                </c:pt>
                <c:pt idx="8">
                  <c:v>#N/A</c:v>
                </c:pt>
                <c:pt idx="9">
                  <c:v>#N/A</c:v>
                </c:pt>
                <c:pt idx="10">
                  <c:v>1577</c:v>
                </c:pt>
                <c:pt idx="11">
                  <c:v>#N/A</c:v>
                </c:pt>
                <c:pt idx="12">
                  <c:v>#N/A</c:v>
                </c:pt>
                <c:pt idx="13">
                  <c:v>1543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600448"/>
        <c:axId val="120602624"/>
      </c:lineChart>
      <c:catAx>
        <c:axId val="1206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602624"/>
        <c:crosses val="autoZero"/>
        <c:auto val="1"/>
        <c:lblAlgn val="ctr"/>
        <c:lblOffset val="100"/>
        <c:tickLblSkip val="1"/>
        <c:tickMarkSkip val="1"/>
        <c:noMultiLvlLbl val="0"/>
      </c:catAx>
      <c:valAx>
        <c:axId val="120602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6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元利償還金等、算入公債費等ともに、前年度と同水準となっているが、元利償還金等が増加した一方で算入公債費等が減少し、実質公債費比率の分子は微増している。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元利償還金は、</a:t>
          </a:r>
          <a:r>
            <a:rPr kumimoji="1" lang="ja-JP" altLang="en-US" sz="1100">
              <a:solidFill>
                <a:sysClr val="windowText" lastClr="000000"/>
              </a:solidFill>
              <a:effectLst/>
              <a:latin typeface="+mn-lt"/>
              <a:ea typeface="+mn-ea"/>
              <a:cs typeface="+mn-cs"/>
            </a:rPr>
            <a:t>これまでの地方債の新規発行抑制により、</a:t>
          </a:r>
          <a:r>
            <a:rPr kumimoji="1" lang="ja-JP" altLang="ja-JP" sz="1100">
              <a:solidFill>
                <a:sysClr val="windowText" lastClr="000000"/>
              </a:solidFill>
              <a:effectLst/>
              <a:latin typeface="+mn-lt"/>
              <a:ea typeface="+mn-ea"/>
              <a:cs typeface="+mn-cs"/>
            </a:rPr>
            <a:t>平成２７年度</a:t>
          </a:r>
          <a:r>
            <a:rPr kumimoji="1" lang="ja-JP" altLang="en-US" sz="1100">
              <a:solidFill>
                <a:sysClr val="windowText" lastClr="000000"/>
              </a:solidFill>
              <a:effectLst/>
              <a:latin typeface="+mn-lt"/>
              <a:ea typeface="+mn-ea"/>
              <a:cs typeface="+mn-cs"/>
            </a:rPr>
            <a:t>及び平成２８年度は</a:t>
          </a:r>
          <a:r>
            <a:rPr kumimoji="1" lang="ja-JP" altLang="ja-JP" sz="1100">
              <a:solidFill>
                <a:sysClr val="windowText" lastClr="000000"/>
              </a:solidFill>
              <a:effectLst/>
              <a:latin typeface="+mn-lt"/>
              <a:ea typeface="+mn-ea"/>
              <a:cs typeface="+mn-cs"/>
            </a:rPr>
            <a:t>４億台</a:t>
          </a:r>
          <a:r>
            <a:rPr kumimoji="1" lang="ja-JP" altLang="en-US" sz="1100">
              <a:solidFill>
                <a:sysClr val="windowText" lastClr="000000"/>
              </a:solidFill>
              <a:effectLst/>
              <a:latin typeface="+mn-lt"/>
              <a:ea typeface="+mn-ea"/>
              <a:cs typeface="+mn-cs"/>
            </a:rPr>
            <a:t>まで</a:t>
          </a:r>
          <a:r>
            <a:rPr kumimoji="1" lang="ja-JP" altLang="ja-JP" sz="1100">
              <a:solidFill>
                <a:sysClr val="windowText" lastClr="000000"/>
              </a:solidFill>
              <a:effectLst/>
              <a:latin typeface="+mn-lt"/>
              <a:ea typeface="+mn-ea"/>
              <a:cs typeface="+mn-cs"/>
            </a:rPr>
            <a:t>減少したものの</a:t>
          </a:r>
          <a:r>
            <a:rPr kumimoji="1" lang="ja-JP" altLang="en-US" sz="1100">
              <a:solidFill>
                <a:sysClr val="windowText" lastClr="000000"/>
              </a:solidFill>
              <a:effectLst/>
              <a:latin typeface="+mn-lt"/>
              <a:ea typeface="+mn-ea"/>
              <a:cs typeface="+mn-cs"/>
            </a:rPr>
            <a:t>、平成３１年度以降は、</a:t>
          </a:r>
          <a:r>
            <a:rPr kumimoji="1" lang="ja-JP" altLang="ja-JP" sz="1100">
              <a:solidFill>
                <a:sysClr val="windowText" lastClr="000000"/>
              </a:solidFill>
              <a:effectLst/>
              <a:latin typeface="+mn-lt"/>
              <a:ea typeface="+mn-ea"/>
              <a:cs typeface="+mn-cs"/>
            </a:rPr>
            <a:t>学校施設整備事業等の大型事業の実施に</a:t>
          </a:r>
          <a:r>
            <a:rPr kumimoji="1" lang="ja-JP" altLang="en-US" sz="1100">
              <a:solidFill>
                <a:sysClr val="windowText" lastClr="000000"/>
              </a:solidFill>
              <a:effectLst/>
              <a:latin typeface="+mn-lt"/>
              <a:ea typeface="+mn-ea"/>
              <a:cs typeface="+mn-cs"/>
            </a:rPr>
            <a:t>際して発行した地方債に係る償還が始まり、再び</a:t>
          </a:r>
          <a:r>
            <a:rPr kumimoji="1" lang="ja-JP" altLang="ja-JP" sz="1100">
              <a:solidFill>
                <a:sysClr val="windowText" lastClr="000000"/>
              </a:solidFill>
              <a:effectLst/>
              <a:latin typeface="+mn-lt"/>
              <a:ea typeface="+mn-ea"/>
              <a:cs typeface="+mn-cs"/>
            </a:rPr>
            <a:t>５億台</a:t>
          </a:r>
          <a:r>
            <a:rPr kumimoji="1" lang="ja-JP" altLang="en-US" sz="1100">
              <a:solidFill>
                <a:sysClr val="windowText" lastClr="000000"/>
              </a:solidFill>
              <a:effectLst/>
              <a:latin typeface="+mn-lt"/>
              <a:ea typeface="+mn-ea"/>
              <a:cs typeface="+mn-cs"/>
            </a:rPr>
            <a:t>まで</a:t>
          </a:r>
          <a:r>
            <a:rPr kumimoji="1" lang="ja-JP" altLang="ja-JP" sz="1100">
              <a:solidFill>
                <a:sysClr val="windowText" lastClr="000000"/>
              </a:solidFill>
              <a:effectLst/>
              <a:latin typeface="+mn-lt"/>
              <a:ea typeface="+mn-ea"/>
              <a:cs typeface="+mn-cs"/>
            </a:rPr>
            <a:t>悪化する見込みである。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公営企業債の元利償還金に対する繰入金は、上水道が平成２７年度、下水道が平成２６年度</a:t>
          </a:r>
          <a:r>
            <a:rPr kumimoji="1" lang="ja-JP" altLang="en-US" sz="1100">
              <a:solidFill>
                <a:sysClr val="windowText" lastClr="000000"/>
              </a:solidFill>
              <a:effectLst/>
              <a:latin typeface="+mn-lt"/>
              <a:ea typeface="+mn-ea"/>
              <a:cs typeface="+mn-cs"/>
            </a:rPr>
            <a:t>を</a:t>
          </a:r>
          <a:r>
            <a:rPr kumimoji="1" lang="ja-JP" altLang="ja-JP" sz="1100">
              <a:solidFill>
                <a:schemeClr val="dk1"/>
              </a:solidFill>
              <a:effectLst/>
              <a:latin typeface="+mn-lt"/>
              <a:ea typeface="+mn-ea"/>
              <a:cs typeface="+mn-cs"/>
            </a:rPr>
            <a:t>ピークに減少している。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地方債現在高は、</a:t>
          </a:r>
          <a:r>
            <a:rPr kumimoji="1" lang="ja-JP" altLang="ja-JP" sz="1100">
              <a:solidFill>
                <a:sysClr val="windowText" lastClr="000000"/>
              </a:solidFill>
              <a:effectLst/>
              <a:latin typeface="+mn-lt"/>
              <a:ea typeface="+mn-ea"/>
              <a:cs typeface="+mn-cs"/>
            </a:rPr>
            <a:t>近年</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地方債の</a:t>
          </a:r>
          <a:r>
            <a:rPr kumimoji="1" lang="ja-JP" altLang="en-US" sz="1100">
              <a:solidFill>
                <a:sysClr val="windowText" lastClr="000000"/>
              </a:solidFill>
              <a:effectLst/>
              <a:latin typeface="+mn-lt"/>
              <a:ea typeface="+mn-ea"/>
              <a:cs typeface="+mn-cs"/>
            </a:rPr>
            <a:t>計画的</a:t>
          </a:r>
          <a:r>
            <a:rPr kumimoji="1" lang="ja-JP" altLang="ja-JP" sz="1100">
              <a:solidFill>
                <a:sysClr val="windowText" lastClr="000000"/>
              </a:solidFill>
              <a:effectLst/>
              <a:latin typeface="+mn-lt"/>
              <a:ea typeface="+mn-ea"/>
              <a:cs typeface="+mn-cs"/>
            </a:rPr>
            <a:t>な償還により減少傾向であったが、平成２６年度にお</a:t>
          </a:r>
          <a:r>
            <a:rPr kumimoji="1" lang="ja-JP" altLang="en-US" sz="1100">
              <a:solidFill>
                <a:sysClr val="windowText" lastClr="000000"/>
              </a:solidFill>
              <a:effectLst/>
              <a:latin typeface="+mn-lt"/>
              <a:ea typeface="+mn-ea"/>
              <a:cs typeface="+mn-cs"/>
            </a:rPr>
            <a:t>ける</a:t>
          </a:r>
          <a:r>
            <a:rPr kumimoji="1" lang="ja-JP" altLang="ja-JP" sz="1100">
              <a:solidFill>
                <a:sysClr val="windowText" lastClr="000000"/>
              </a:solidFill>
              <a:effectLst/>
              <a:latin typeface="+mn-lt"/>
              <a:ea typeface="+mn-ea"/>
              <a:cs typeface="+mn-cs"/>
            </a:rPr>
            <a:t>小中学校のプール・学校給食センター建設事業や屋外情報システム整備等事業の実施による</a:t>
          </a:r>
          <a:r>
            <a:rPr kumimoji="1" lang="ja-JP" altLang="en-US" sz="1100">
              <a:solidFill>
                <a:sysClr val="windowText" lastClr="000000"/>
              </a:solidFill>
              <a:effectLst/>
              <a:latin typeface="+mn-lt"/>
              <a:ea typeface="+mn-ea"/>
              <a:cs typeface="+mn-cs"/>
            </a:rPr>
            <a:t>地方債</a:t>
          </a:r>
          <a:r>
            <a:rPr kumimoji="1" lang="ja-JP" altLang="ja-JP" sz="1100">
              <a:solidFill>
                <a:sysClr val="windowText" lastClr="000000"/>
              </a:solidFill>
              <a:effectLst/>
              <a:latin typeface="+mn-lt"/>
              <a:ea typeface="+mn-ea"/>
              <a:cs typeface="+mn-cs"/>
            </a:rPr>
            <a:t>発行</a:t>
          </a:r>
          <a:r>
            <a:rPr kumimoji="1" lang="ja-JP" altLang="en-US" sz="1100">
              <a:solidFill>
                <a:sysClr val="windowText" lastClr="000000"/>
              </a:solidFill>
              <a:effectLst/>
              <a:latin typeface="+mn-lt"/>
              <a:ea typeface="+mn-ea"/>
              <a:cs typeface="+mn-cs"/>
            </a:rPr>
            <a:t>以降、</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傾向にある。一方、その他の繰入れ見込額等は減少しており、将来負担額は減少した。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同様に、</a:t>
          </a:r>
          <a:r>
            <a:rPr kumimoji="1" lang="ja-JP" altLang="ja-JP" sz="1100">
              <a:solidFill>
                <a:sysClr val="windowText" lastClr="000000"/>
              </a:solidFill>
              <a:effectLst/>
              <a:latin typeface="+mn-lt"/>
              <a:ea typeface="+mn-ea"/>
              <a:cs typeface="+mn-cs"/>
            </a:rPr>
            <a:t>充当可能財源等</a:t>
          </a:r>
          <a:r>
            <a:rPr kumimoji="1" lang="ja-JP" altLang="en-US" sz="1100">
              <a:solidFill>
                <a:sysClr val="windowText" lastClr="000000"/>
              </a:solidFill>
              <a:effectLst/>
              <a:latin typeface="+mn-lt"/>
              <a:ea typeface="+mn-ea"/>
              <a:cs typeface="+mn-cs"/>
            </a:rPr>
            <a:t>は、財政調整基金の取崩しを行い減少したが、将来負担額の減少額が充当可能財源等の減少額よりも大きかったことから、将来負担比率の分子は微減した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今後、事業の実施について精査を行い、施設の統廃合等を推進しながら人件費や物件費等の経常経費の削減に努め</a:t>
          </a:r>
          <a:r>
            <a:rPr kumimoji="1" lang="ja-JP" altLang="en-US" sz="1100" strike="noStrike" baseline="0">
              <a:solidFill>
                <a:sysClr val="windowText" lastClr="000000"/>
              </a:solidFill>
              <a:effectLst/>
              <a:latin typeface="+mn-lt"/>
              <a:ea typeface="+mn-ea"/>
              <a:cs typeface="+mn-cs"/>
            </a:rPr>
            <a:t>、必要な事業に財源を配分できるようにするとともに、併せて、</a:t>
          </a:r>
          <a:r>
            <a:rPr kumimoji="1" lang="ja-JP" altLang="ja-JP" sz="1100">
              <a:solidFill>
                <a:sysClr val="windowText" lastClr="000000"/>
              </a:solidFill>
              <a:effectLst/>
              <a:latin typeface="+mn-lt"/>
              <a:ea typeface="+mn-ea"/>
              <a:cs typeface="+mn-cs"/>
            </a:rPr>
            <a:t>新規発行債の抑制や基金の</a:t>
          </a:r>
          <a:r>
            <a:rPr kumimoji="1" lang="ja-JP" altLang="en-US" sz="1100">
              <a:solidFill>
                <a:sysClr val="windowText" lastClr="000000"/>
              </a:solidFill>
              <a:effectLst/>
              <a:latin typeface="+mn-lt"/>
              <a:ea typeface="+mn-ea"/>
              <a:cs typeface="+mn-cs"/>
            </a:rPr>
            <a:t>必要な積戻し</a:t>
          </a:r>
          <a:r>
            <a:rPr kumimoji="1" lang="ja-JP" altLang="ja-JP" sz="1100">
              <a:solidFill>
                <a:sysClr val="windowText" lastClr="000000"/>
              </a:solidFill>
              <a:effectLst/>
              <a:latin typeface="+mn-lt"/>
              <a:ea typeface="+mn-ea"/>
              <a:cs typeface="+mn-cs"/>
            </a:rPr>
            <a:t>を図り、財政の健全化に努める。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7,420
7,361
136.94
6,024,778
5,753,100
222,155
3,224,692
5,208,345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人口の減少や高齢化率（Ｈ２７国調３７．９％）の上昇に加え、基幹産業である農林業</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低迷</a:t>
          </a:r>
          <a:r>
            <a:rPr kumimoji="1" lang="ja-JP" altLang="en-US" sz="1100">
              <a:solidFill>
                <a:sysClr val="windowText" lastClr="000000"/>
              </a:solidFill>
              <a:effectLst/>
              <a:latin typeface="+mn-lt"/>
              <a:ea typeface="+mn-ea"/>
              <a:cs typeface="+mn-cs"/>
            </a:rPr>
            <a:t>しており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また、若干の回復基調にはあるものの、依然として町民税収は乏しく、</a:t>
          </a:r>
          <a:r>
            <a:rPr kumimoji="1" lang="ja-JP" altLang="ja-JP" sz="1100">
              <a:solidFill>
                <a:sysClr val="windowText" lastClr="000000"/>
              </a:solidFill>
              <a:effectLst/>
              <a:latin typeface="+mn-lt"/>
              <a:ea typeface="+mn-ea"/>
              <a:cs typeface="+mn-cs"/>
            </a:rPr>
            <a:t>財政基盤が弱いため、類似団体平均を大きく下回っている。農林観光業の振興を図りつつ、引き続き税等の徴収強化を図り歳入の確保に努める。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50195</xdr:rowOff>
    </xdr:from>
    <xdr:to>
      <xdr:col>7</xdr:col>
      <xdr:colOff>152400</xdr:colOff>
      <xdr:row>44</xdr:row>
      <xdr:rowOff>61685</xdr:rowOff>
    </xdr:to>
    <xdr:cxnSp macro="">
      <xdr:nvCxnSpPr>
        <xdr:cNvPr id="69" name="直線コネクタ 68"/>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73176</xdr:rowOff>
    </xdr:to>
    <xdr:cxnSp macro="">
      <xdr:nvCxnSpPr>
        <xdr:cNvPr id="75" name="直線コネクタ 74"/>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8" name="直線コネクタ 77"/>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170845</xdr:rowOff>
    </xdr:from>
    <xdr:to>
      <xdr:col>7</xdr:col>
      <xdr:colOff>203200</xdr:colOff>
      <xdr:row>44</xdr:row>
      <xdr:rowOff>100995</xdr:rowOff>
    </xdr:to>
    <xdr:sp macro="" textlink="">
      <xdr:nvSpPr>
        <xdr:cNvPr id="88" name="円/楕円 87"/>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66722</xdr:rowOff>
    </xdr:from>
    <xdr:ext cx="762000" cy="259045"/>
    <xdr:sp macro="" textlink="">
      <xdr:nvSpPr>
        <xdr:cNvPr id="89" name="財政力該当値テキスト"/>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前年度と比べ、人件費、公債費などの経常経費充当一般財源等が減少したものの、</a:t>
          </a:r>
          <a:r>
            <a:rPr lang="ja-JP" altLang="ja-JP" sz="1100" b="0" i="0" baseline="0">
              <a:solidFill>
                <a:sysClr val="windowText" lastClr="000000"/>
              </a:solidFill>
              <a:effectLst/>
              <a:latin typeface="+mn-lt"/>
              <a:ea typeface="+mn-ea"/>
              <a:cs typeface="+mn-cs"/>
            </a:rPr>
            <a:t>臨時財政対策債</a:t>
          </a:r>
          <a:r>
            <a:rPr lang="ja-JP" altLang="en-US" sz="1100" b="0" i="0" baseline="0">
              <a:solidFill>
                <a:sysClr val="windowText" lastClr="000000"/>
              </a:solidFill>
              <a:effectLst/>
              <a:latin typeface="+mn-lt"/>
              <a:ea typeface="+mn-ea"/>
              <a:cs typeface="+mn-cs"/>
            </a:rPr>
            <a:t>発行額等の経常一般財源等が大きく</a:t>
          </a:r>
          <a:r>
            <a:rPr lang="ja-JP" altLang="ja-JP" sz="1100" b="0" i="0" baseline="0">
              <a:solidFill>
                <a:sysClr val="windowText" lastClr="000000"/>
              </a:solidFill>
              <a:effectLst/>
              <a:latin typeface="+mn-lt"/>
              <a:ea typeface="+mn-ea"/>
              <a:cs typeface="+mn-cs"/>
            </a:rPr>
            <a:t>減少</a:t>
          </a:r>
          <a:r>
            <a:rPr lang="ja-JP" altLang="en-US" sz="1100" b="0" i="0" baseline="0">
              <a:solidFill>
                <a:sysClr val="windowText" lastClr="000000"/>
              </a:solidFill>
              <a:effectLst/>
              <a:latin typeface="+mn-lt"/>
              <a:ea typeface="+mn-ea"/>
              <a:cs typeface="+mn-cs"/>
            </a:rPr>
            <a:t>したことにより、平成２８年度は悪化</a:t>
          </a:r>
          <a:r>
            <a:rPr lang="ja-JP" altLang="en-US" sz="1100" b="0" i="0" strike="noStrike" baseline="0">
              <a:solidFill>
                <a:sysClr val="windowText" lastClr="000000"/>
              </a:solidFill>
              <a:effectLst/>
              <a:latin typeface="+mn-lt"/>
              <a:ea typeface="+mn-ea"/>
              <a:cs typeface="+mn-cs"/>
            </a:rPr>
            <a:t>し</a:t>
          </a:r>
          <a:r>
            <a:rPr lang="ja-JP" altLang="ja-JP" sz="1100" b="0" i="0" baseline="0">
              <a:solidFill>
                <a:sysClr val="windowText" lastClr="000000"/>
              </a:solidFill>
              <a:effectLst/>
              <a:latin typeface="+mn-lt"/>
              <a:ea typeface="+mn-ea"/>
              <a:cs typeface="+mn-cs"/>
            </a:rPr>
            <a:t>、類似団体平均より高い水準であるため、引き続き税等の徴収強化を図るとともに、行政の効率化に努め財政の健全化を図る。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64</xdr:row>
      <xdr:rowOff>164042</xdr:rowOff>
    </xdr:to>
    <xdr:cxnSp macro="">
      <xdr:nvCxnSpPr>
        <xdr:cNvPr id="132" name="直線コネクタ 131"/>
        <xdr:cNvCxnSpPr/>
      </xdr:nvCxnSpPr>
      <xdr:spPr>
        <a:xfrm>
          <a:off x="4114800" y="110765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103717</xdr:rowOff>
    </xdr:from>
    <xdr:to>
      <xdr:col>6</xdr:col>
      <xdr:colOff>0</xdr:colOff>
      <xdr:row>65</xdr:row>
      <xdr:rowOff>157480</xdr:rowOff>
    </xdr:to>
    <xdr:cxnSp macro="">
      <xdr:nvCxnSpPr>
        <xdr:cNvPr id="135" name="直線コネクタ 134"/>
        <xdr:cNvCxnSpPr/>
      </xdr:nvCxnSpPr>
      <xdr:spPr>
        <a:xfrm flipV="1">
          <a:off x="3225800" y="1107651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145415</xdr:rowOff>
    </xdr:from>
    <xdr:to>
      <xdr:col>4</xdr:col>
      <xdr:colOff>482600</xdr:colOff>
      <xdr:row>65</xdr:row>
      <xdr:rowOff>157480</xdr:rowOff>
    </xdr:to>
    <xdr:cxnSp macro="">
      <xdr:nvCxnSpPr>
        <xdr:cNvPr id="138" name="直線コネクタ 137"/>
        <xdr:cNvCxnSpPr/>
      </xdr:nvCxnSpPr>
      <xdr:spPr>
        <a:xfrm>
          <a:off x="2336800" y="112896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85090</xdr:rowOff>
    </xdr:from>
    <xdr:to>
      <xdr:col>3</xdr:col>
      <xdr:colOff>279400</xdr:colOff>
      <xdr:row>65</xdr:row>
      <xdr:rowOff>145415</xdr:rowOff>
    </xdr:to>
    <xdr:cxnSp macro="">
      <xdr:nvCxnSpPr>
        <xdr:cNvPr id="141" name="直線コネクタ 140"/>
        <xdr:cNvCxnSpPr/>
      </xdr:nvCxnSpPr>
      <xdr:spPr>
        <a:xfrm>
          <a:off x="1447800" y="112293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113242</xdr:rowOff>
    </xdr:from>
    <xdr:to>
      <xdr:col>7</xdr:col>
      <xdr:colOff>203200</xdr:colOff>
      <xdr:row>65</xdr:row>
      <xdr:rowOff>43392</xdr:rowOff>
    </xdr:to>
    <xdr:sp macro="" textlink="">
      <xdr:nvSpPr>
        <xdr:cNvPr id="151" name="円/楕円 150"/>
        <xdr:cNvSpPr/>
      </xdr:nvSpPr>
      <xdr:spPr>
        <a:xfrm>
          <a:off x="49022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85319</xdr:rowOff>
    </xdr:from>
    <xdr:ext cx="762000" cy="259045"/>
    <xdr:sp macro="" textlink="">
      <xdr:nvSpPr>
        <xdr:cNvPr id="152" name="財政構造の弾力性該当値テキスト"/>
        <xdr:cNvSpPr txBox="1"/>
      </xdr:nvSpPr>
      <xdr:spPr>
        <a:xfrm>
          <a:off x="5041900" y="1105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52917</xdr:rowOff>
    </xdr:from>
    <xdr:to>
      <xdr:col>6</xdr:col>
      <xdr:colOff>50800</xdr:colOff>
      <xdr:row>64</xdr:row>
      <xdr:rowOff>154517</xdr:rowOff>
    </xdr:to>
    <xdr:sp macro="" textlink="">
      <xdr:nvSpPr>
        <xdr:cNvPr id="153" name="円/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139294</xdr:rowOff>
    </xdr:from>
    <xdr:ext cx="736600" cy="259045"/>
    <xdr:sp macro="" textlink="">
      <xdr:nvSpPr>
        <xdr:cNvPr id="154" name="テキスト ボックス 153"/>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106680</xdr:rowOff>
    </xdr:from>
    <xdr:to>
      <xdr:col>4</xdr:col>
      <xdr:colOff>533400</xdr:colOff>
      <xdr:row>66</xdr:row>
      <xdr:rowOff>36830</xdr:rowOff>
    </xdr:to>
    <xdr:sp macro="" textlink="">
      <xdr:nvSpPr>
        <xdr:cNvPr id="155" name="円/楕円 154"/>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21607</xdr:rowOff>
    </xdr:from>
    <xdr:ext cx="762000" cy="259045"/>
    <xdr:sp macro="" textlink="">
      <xdr:nvSpPr>
        <xdr:cNvPr id="156" name="テキスト ボックス 155"/>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94615</xdr:rowOff>
    </xdr:from>
    <xdr:to>
      <xdr:col>3</xdr:col>
      <xdr:colOff>330200</xdr:colOff>
      <xdr:row>66</xdr:row>
      <xdr:rowOff>24765</xdr:rowOff>
    </xdr:to>
    <xdr:sp macro="" textlink="">
      <xdr:nvSpPr>
        <xdr:cNvPr id="157" name="円/楕円 156"/>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9542</xdr:rowOff>
    </xdr:from>
    <xdr:ext cx="762000" cy="259045"/>
    <xdr:sp macro="" textlink="">
      <xdr:nvSpPr>
        <xdr:cNvPr id="158" name="テキスト ボックス 157"/>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9" name="円/楕円 158"/>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60" name="テキスト ボックス 159"/>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[221,893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en-US" sz="1100" b="0" i="0" strike="noStrike" baseline="0">
              <a:solidFill>
                <a:sysClr val="windowText" lastClr="000000"/>
              </a:solidFill>
              <a:effectLst/>
              <a:latin typeface="+mn-lt"/>
              <a:ea typeface="+mn-ea"/>
              <a:cs typeface="+mn-cs"/>
            </a:rPr>
            <a:t>前年度に比べ、退職金の増に伴う</a:t>
          </a:r>
          <a:r>
            <a:rPr lang="ja-JP" altLang="ja-JP" sz="1100" b="0" i="0" baseline="0">
              <a:solidFill>
                <a:sysClr val="windowText" lastClr="000000"/>
              </a:solidFill>
              <a:effectLst/>
              <a:latin typeface="+mn-lt"/>
              <a:ea typeface="+mn-ea"/>
              <a:cs typeface="+mn-cs"/>
            </a:rPr>
            <a:t>人件費</a:t>
          </a:r>
          <a:r>
            <a:rPr lang="ja-JP" altLang="en-US" sz="1100" b="0" i="0" baseline="0">
              <a:solidFill>
                <a:sysClr val="windowText" lastClr="000000"/>
              </a:solidFill>
              <a:effectLst/>
              <a:latin typeface="+mn-lt"/>
              <a:ea typeface="+mn-ea"/>
              <a:cs typeface="+mn-cs"/>
            </a:rPr>
            <a:t>の増や地籍調査業務委託料の増に伴う</a:t>
          </a:r>
          <a:r>
            <a:rPr lang="ja-JP" altLang="ja-JP" sz="1100" b="0" i="0" baseline="0">
              <a:solidFill>
                <a:sysClr val="windowText" lastClr="000000"/>
              </a:solidFill>
              <a:effectLst/>
              <a:latin typeface="+mn-lt"/>
              <a:ea typeface="+mn-ea"/>
              <a:cs typeface="+mn-cs"/>
            </a:rPr>
            <a:t>物件費</a:t>
          </a:r>
          <a:r>
            <a:rPr lang="ja-JP" altLang="en-US" sz="1100" b="0" i="0" baseline="0">
              <a:solidFill>
                <a:sysClr val="windowText" lastClr="000000"/>
              </a:solidFill>
              <a:effectLst/>
              <a:latin typeface="+mn-lt"/>
              <a:ea typeface="+mn-ea"/>
              <a:cs typeface="+mn-cs"/>
            </a:rPr>
            <a:t>の増により、人件費・物件費等決算額は増加した。さらに、人口の減少の影響もあり、</a:t>
          </a:r>
          <a:r>
            <a:rPr lang="ja-JP" altLang="ja-JP" sz="1100" b="0" i="0" baseline="0">
              <a:solidFill>
                <a:sysClr val="windowText" lastClr="000000"/>
              </a:solidFill>
              <a:effectLst/>
              <a:latin typeface="+mn-lt"/>
              <a:ea typeface="+mn-ea"/>
              <a:cs typeface="+mn-cs"/>
            </a:rPr>
            <a:t>人口</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人当たり</a:t>
          </a:r>
          <a:r>
            <a:rPr lang="ja-JP" altLang="en-US" sz="1100" b="0" i="0" baseline="0">
              <a:solidFill>
                <a:sysClr val="windowText" lastClr="000000"/>
              </a:solidFill>
              <a:effectLst/>
              <a:latin typeface="+mn-lt"/>
              <a:ea typeface="+mn-ea"/>
              <a:cs typeface="+mn-cs"/>
            </a:rPr>
            <a:t>決算額も増加した。</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　しかし、以前、老人福祉施設運営の民営化等により、人件費や物件費の抑制を行ったことから、</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平均</a:t>
          </a:r>
          <a:r>
            <a:rPr lang="ja-JP" altLang="ja-JP" sz="1100" b="0" i="0" baseline="0">
              <a:solidFill>
                <a:sysClr val="windowText" lastClr="000000"/>
              </a:solidFill>
              <a:effectLst/>
              <a:latin typeface="+mn-lt"/>
              <a:ea typeface="+mn-ea"/>
              <a:cs typeface="+mn-cs"/>
            </a:rPr>
            <a:t>を下回っている。引き続き、事務事業の</a:t>
          </a:r>
          <a:r>
            <a:rPr lang="ja-JP" altLang="en-US" sz="1100" b="0" i="0" baseline="0">
              <a:solidFill>
                <a:sysClr val="windowText" lastClr="000000"/>
              </a:solidFill>
              <a:effectLst/>
              <a:latin typeface="+mn-lt"/>
              <a:ea typeface="+mn-ea"/>
              <a:cs typeface="+mn-cs"/>
            </a:rPr>
            <a:t>見直し・</a:t>
          </a:r>
          <a:r>
            <a:rPr lang="ja-JP" altLang="ja-JP" sz="1100" b="0" i="0" baseline="0">
              <a:solidFill>
                <a:sysClr val="windowText" lastClr="000000"/>
              </a:solidFill>
              <a:effectLst/>
              <a:latin typeface="+mn-lt"/>
              <a:ea typeface="+mn-ea"/>
              <a:cs typeface="+mn-cs"/>
            </a:rPr>
            <a:t>効率化を図</a:t>
          </a:r>
          <a:r>
            <a:rPr lang="ja-JP" altLang="en-US" sz="1100" b="0" i="0" baseline="0">
              <a:solidFill>
                <a:sysClr val="windowText" lastClr="000000"/>
              </a:solidFill>
              <a:effectLst/>
              <a:latin typeface="+mn-lt"/>
              <a:ea typeface="+mn-ea"/>
              <a:cs typeface="+mn-cs"/>
            </a:rPr>
            <a:t>っていく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45910</xdr:rowOff>
    </xdr:from>
    <xdr:to>
      <xdr:col>7</xdr:col>
      <xdr:colOff>152400</xdr:colOff>
      <xdr:row>83</xdr:row>
      <xdr:rowOff>60530</xdr:rowOff>
    </xdr:to>
    <xdr:cxnSp macro="">
      <xdr:nvCxnSpPr>
        <xdr:cNvPr id="195" name="直線コネクタ 194"/>
        <xdr:cNvCxnSpPr/>
      </xdr:nvCxnSpPr>
      <xdr:spPr>
        <a:xfrm>
          <a:off x="4114800" y="14276260"/>
          <a:ext cx="8382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45910</xdr:rowOff>
    </xdr:from>
    <xdr:to>
      <xdr:col>6</xdr:col>
      <xdr:colOff>0</xdr:colOff>
      <xdr:row>83</xdr:row>
      <xdr:rowOff>63746</xdr:rowOff>
    </xdr:to>
    <xdr:cxnSp macro="">
      <xdr:nvCxnSpPr>
        <xdr:cNvPr id="198" name="直線コネクタ 197"/>
        <xdr:cNvCxnSpPr/>
      </xdr:nvCxnSpPr>
      <xdr:spPr>
        <a:xfrm flipV="1">
          <a:off x="3225800" y="14276260"/>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24318</xdr:rowOff>
    </xdr:from>
    <xdr:to>
      <xdr:col>4</xdr:col>
      <xdr:colOff>482600</xdr:colOff>
      <xdr:row>83</xdr:row>
      <xdr:rowOff>63746</xdr:rowOff>
    </xdr:to>
    <xdr:cxnSp macro="">
      <xdr:nvCxnSpPr>
        <xdr:cNvPr id="201" name="直線コネクタ 200"/>
        <xdr:cNvCxnSpPr/>
      </xdr:nvCxnSpPr>
      <xdr:spPr>
        <a:xfrm>
          <a:off x="2336800" y="14254668"/>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19721</xdr:rowOff>
    </xdr:from>
    <xdr:to>
      <xdr:col>3</xdr:col>
      <xdr:colOff>279400</xdr:colOff>
      <xdr:row>83</xdr:row>
      <xdr:rowOff>24318</xdr:rowOff>
    </xdr:to>
    <xdr:cxnSp macro="">
      <xdr:nvCxnSpPr>
        <xdr:cNvPr id="204" name="直線コネクタ 203"/>
        <xdr:cNvCxnSpPr/>
      </xdr:nvCxnSpPr>
      <xdr:spPr>
        <a:xfrm>
          <a:off x="1447800" y="14250071"/>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9730</xdr:rowOff>
    </xdr:from>
    <xdr:to>
      <xdr:col>7</xdr:col>
      <xdr:colOff>203200</xdr:colOff>
      <xdr:row>83</xdr:row>
      <xdr:rowOff>111330</xdr:rowOff>
    </xdr:to>
    <xdr:sp macro="" textlink="">
      <xdr:nvSpPr>
        <xdr:cNvPr id="214" name="円/楕円 213"/>
        <xdr:cNvSpPr/>
      </xdr:nvSpPr>
      <xdr:spPr>
        <a:xfrm>
          <a:off x="49022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26257</xdr:rowOff>
    </xdr:from>
    <xdr:ext cx="762000" cy="259045"/>
    <xdr:sp macro="" textlink="">
      <xdr:nvSpPr>
        <xdr:cNvPr id="215" name="人件費・物件費等の状況該当値テキスト"/>
        <xdr:cNvSpPr txBox="1"/>
      </xdr:nvSpPr>
      <xdr:spPr>
        <a:xfrm>
          <a:off x="5041900" y="140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221,893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166560</xdr:rowOff>
    </xdr:from>
    <xdr:to>
      <xdr:col>6</xdr:col>
      <xdr:colOff>50800</xdr:colOff>
      <xdr:row>83</xdr:row>
      <xdr:rowOff>96710</xdr:rowOff>
    </xdr:to>
    <xdr:sp macro="" textlink="">
      <xdr:nvSpPr>
        <xdr:cNvPr id="216" name="円/楕円 215"/>
        <xdr:cNvSpPr/>
      </xdr:nvSpPr>
      <xdr:spPr>
        <a:xfrm>
          <a:off x="4064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106887</xdr:rowOff>
    </xdr:from>
    <xdr:ext cx="736600" cy="259045"/>
    <xdr:sp macro="" textlink="">
      <xdr:nvSpPr>
        <xdr:cNvPr id="217" name="テキスト ボックス 216"/>
        <xdr:cNvSpPr txBox="1"/>
      </xdr:nvSpPr>
      <xdr:spPr>
        <a:xfrm>
          <a:off x="3733800" y="1399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12946</xdr:rowOff>
    </xdr:from>
    <xdr:to>
      <xdr:col>4</xdr:col>
      <xdr:colOff>533400</xdr:colOff>
      <xdr:row>83</xdr:row>
      <xdr:rowOff>114546</xdr:rowOff>
    </xdr:to>
    <xdr:sp macro="" textlink="">
      <xdr:nvSpPr>
        <xdr:cNvPr id="218" name="円/楕円 217"/>
        <xdr:cNvSpPr/>
      </xdr:nvSpPr>
      <xdr:spPr>
        <a:xfrm>
          <a:off x="3175000" y="14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99323</xdr:rowOff>
    </xdr:from>
    <xdr:ext cx="762000" cy="259045"/>
    <xdr:sp macro="" textlink="">
      <xdr:nvSpPr>
        <xdr:cNvPr id="219" name="テキスト ボックス 218"/>
        <xdr:cNvSpPr txBox="1"/>
      </xdr:nvSpPr>
      <xdr:spPr>
        <a:xfrm>
          <a:off x="2844800" y="1432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222,693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144968</xdr:rowOff>
    </xdr:from>
    <xdr:to>
      <xdr:col>3</xdr:col>
      <xdr:colOff>330200</xdr:colOff>
      <xdr:row>83</xdr:row>
      <xdr:rowOff>75118</xdr:rowOff>
    </xdr:to>
    <xdr:sp macro="" textlink="">
      <xdr:nvSpPr>
        <xdr:cNvPr id="220" name="円/楕円 219"/>
        <xdr:cNvSpPr/>
      </xdr:nvSpPr>
      <xdr:spPr>
        <a:xfrm>
          <a:off x="2286000" y="1420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59895</xdr:rowOff>
    </xdr:from>
    <xdr:ext cx="762000" cy="259045"/>
    <xdr:sp macro="" textlink="">
      <xdr:nvSpPr>
        <xdr:cNvPr id="221" name="テキスト ボックス 220"/>
        <xdr:cNvSpPr txBox="1"/>
      </xdr:nvSpPr>
      <xdr:spPr>
        <a:xfrm>
          <a:off x="1955800" y="142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212,889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140371</xdr:rowOff>
    </xdr:from>
    <xdr:to>
      <xdr:col>2</xdr:col>
      <xdr:colOff>127000</xdr:colOff>
      <xdr:row>83</xdr:row>
      <xdr:rowOff>70521</xdr:rowOff>
    </xdr:to>
    <xdr:sp macro="" textlink="">
      <xdr:nvSpPr>
        <xdr:cNvPr id="222" name="円/楕円 221"/>
        <xdr:cNvSpPr/>
      </xdr:nvSpPr>
      <xdr:spPr>
        <a:xfrm>
          <a:off x="1397000" y="14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55298</xdr:rowOff>
    </xdr:from>
    <xdr:ext cx="762000" cy="259045"/>
    <xdr:sp macro="" textlink="">
      <xdr:nvSpPr>
        <xdr:cNvPr id="223" name="テキスト ボックス 222"/>
        <xdr:cNvSpPr txBox="1"/>
      </xdr:nvSpPr>
      <xdr:spPr>
        <a:xfrm>
          <a:off x="1066800" y="1428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退職者の急増及び新規採用職員の増によりラスパイレス指数が低下しており、</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平均を</a:t>
          </a:r>
          <a:r>
            <a:rPr kumimoji="1" lang="ja-JP" altLang="en-US" sz="1100" strike="noStrike" baseline="0">
              <a:solidFill>
                <a:sysClr val="windowText" lastClr="000000"/>
              </a:solidFill>
              <a:effectLst/>
              <a:latin typeface="+mn-lt"/>
              <a:ea typeface="+mn-ea"/>
              <a:cs typeface="+mn-cs"/>
            </a:rPr>
            <a:t>下回った。</a:t>
          </a:r>
          <a:r>
            <a:rPr kumimoji="1" lang="ja-JP" altLang="ja-JP" sz="1100">
              <a:solidFill>
                <a:sysClr val="windowText" lastClr="000000"/>
              </a:solidFill>
              <a:effectLst/>
              <a:latin typeface="+mn-lt"/>
              <a:ea typeface="+mn-ea"/>
              <a:cs typeface="+mn-cs"/>
            </a:rPr>
            <a:t>今後も引き続き給与の適正化に努める。</a:t>
          </a:r>
          <a:endParaRPr lang="ja-JP" altLang="ja-JP">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31750</xdr:rowOff>
    </xdr:to>
    <xdr:cxnSp macro="">
      <xdr:nvCxnSpPr>
        <xdr:cNvPr id="257" name="直線コネクタ 256"/>
        <xdr:cNvCxnSpPr/>
      </xdr:nvCxnSpPr>
      <xdr:spPr>
        <a:xfrm flipV="1">
          <a:off x="16179800" y="1449239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85</xdr:row>
      <xdr:rowOff>31750</xdr:rowOff>
    </xdr:to>
    <xdr:cxnSp macro="">
      <xdr:nvCxnSpPr>
        <xdr:cNvPr id="260" name="直線コネクタ 259"/>
        <xdr:cNvCxnSpPr/>
      </xdr:nvCxnSpPr>
      <xdr:spPr>
        <a:xfrm>
          <a:off x="15290800" y="144923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125307</xdr:rowOff>
    </xdr:from>
    <xdr:to>
      <xdr:col>22</xdr:col>
      <xdr:colOff>203200</xdr:colOff>
      <xdr:row>84</xdr:row>
      <xdr:rowOff>90593</xdr:rowOff>
    </xdr:to>
    <xdr:cxnSp macro="">
      <xdr:nvCxnSpPr>
        <xdr:cNvPr id="263" name="直線コネクタ 262"/>
        <xdr:cNvCxnSpPr/>
      </xdr:nvCxnSpPr>
      <xdr:spPr>
        <a:xfrm>
          <a:off x="14401800" y="1435565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125307</xdr:rowOff>
    </xdr:from>
    <xdr:to>
      <xdr:col>21</xdr:col>
      <xdr:colOff>0</xdr:colOff>
      <xdr:row>86</xdr:row>
      <xdr:rowOff>117687</xdr:rowOff>
    </xdr:to>
    <xdr:cxnSp macro="">
      <xdr:nvCxnSpPr>
        <xdr:cNvPr id="266" name="直線コネクタ 265"/>
        <xdr:cNvCxnSpPr/>
      </xdr:nvCxnSpPr>
      <xdr:spPr>
        <a:xfrm flipV="1">
          <a:off x="13512800" y="14355657"/>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39793</xdr:rowOff>
    </xdr:from>
    <xdr:to>
      <xdr:col>24</xdr:col>
      <xdr:colOff>609600</xdr:colOff>
      <xdr:row>84</xdr:row>
      <xdr:rowOff>141393</xdr:rowOff>
    </xdr:to>
    <xdr:sp macro="" textlink="">
      <xdr:nvSpPr>
        <xdr:cNvPr id="276" name="円/楕円 275"/>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56320</xdr:rowOff>
    </xdr:from>
    <xdr:ext cx="762000" cy="259045"/>
    <xdr:sp macro="" textlink="">
      <xdr:nvSpPr>
        <xdr:cNvPr id="277" name="給与水準   （国との比較）該当値テキスト"/>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8" name="円/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9" name="テキスト ボックス 278"/>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39793</xdr:rowOff>
    </xdr:from>
    <xdr:to>
      <xdr:col>22</xdr:col>
      <xdr:colOff>254000</xdr:colOff>
      <xdr:row>84</xdr:row>
      <xdr:rowOff>141393</xdr:rowOff>
    </xdr:to>
    <xdr:sp macro="" textlink="">
      <xdr:nvSpPr>
        <xdr:cNvPr id="280" name="円/楕円 279"/>
        <xdr:cNvSpPr/>
      </xdr:nvSpPr>
      <xdr:spPr>
        <a:xfrm>
          <a:off x="15240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151570</xdr:rowOff>
    </xdr:from>
    <xdr:ext cx="762000" cy="259045"/>
    <xdr:sp macro="" textlink="">
      <xdr:nvSpPr>
        <xdr:cNvPr id="281" name="テキスト ボックス 280"/>
        <xdr:cNvSpPr txBox="1"/>
      </xdr:nvSpPr>
      <xdr:spPr>
        <a:xfrm>
          <a:off x="14909800" y="1421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74507</xdr:rowOff>
    </xdr:from>
    <xdr:to>
      <xdr:col>21</xdr:col>
      <xdr:colOff>50800</xdr:colOff>
      <xdr:row>84</xdr:row>
      <xdr:rowOff>4657</xdr:rowOff>
    </xdr:to>
    <xdr:sp macro="" textlink="">
      <xdr:nvSpPr>
        <xdr:cNvPr id="282" name="円/楕円 281"/>
        <xdr:cNvSpPr/>
      </xdr:nvSpPr>
      <xdr:spPr>
        <a:xfrm>
          <a:off x="14351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83" name="テキスト ボックス 282"/>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4" name="円/楕円 283"/>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5" name="テキスト ボックス 284"/>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老人福祉施設運営の民営化により、平成２７年度に職員</a:t>
          </a:r>
          <a:r>
            <a:rPr kumimoji="1" lang="ja-JP" altLang="en-US" sz="1100">
              <a:solidFill>
                <a:sysClr val="windowText" lastClr="000000"/>
              </a:solidFill>
              <a:effectLst/>
              <a:latin typeface="+mn-lt"/>
              <a:ea typeface="+mn-ea"/>
              <a:cs typeface="+mn-cs"/>
            </a:rPr>
            <a:t>数</a:t>
          </a:r>
          <a:r>
            <a:rPr kumimoji="1" lang="ja-JP" altLang="ja-JP" sz="1100">
              <a:solidFill>
                <a:sysClr val="windowText" lastClr="000000"/>
              </a:solidFill>
              <a:effectLst/>
              <a:latin typeface="+mn-lt"/>
              <a:ea typeface="+mn-ea"/>
              <a:cs typeface="+mn-cs"/>
            </a:rPr>
            <a:t>が減少したものの</a:t>
          </a:r>
          <a:r>
            <a:rPr kumimoji="1" lang="ja-JP" altLang="en-US" sz="1100">
              <a:solidFill>
                <a:sysClr val="windowText" lastClr="000000"/>
              </a:solidFill>
              <a:effectLst/>
              <a:latin typeface="+mn-lt"/>
              <a:ea typeface="+mn-ea"/>
              <a:cs typeface="+mn-cs"/>
            </a:rPr>
            <a:t>依然として</a:t>
          </a:r>
          <a:r>
            <a:rPr kumimoji="1" lang="ja-JP" altLang="ja-JP" sz="1100">
              <a:solidFill>
                <a:sysClr val="windowText" lastClr="000000"/>
              </a:solidFill>
              <a:effectLst/>
              <a:latin typeface="+mn-lt"/>
              <a:ea typeface="+mn-ea"/>
              <a:cs typeface="+mn-cs"/>
            </a:rPr>
            <a:t>人口千人当たりの職員数</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平均を上回っている</a:t>
          </a:r>
          <a:r>
            <a:rPr kumimoji="1" lang="ja-JP" altLang="ja-JP" sz="1100">
              <a:solidFill>
                <a:sysClr val="windowText" lastClr="000000"/>
              </a:solidFill>
              <a:effectLst/>
              <a:latin typeface="+mn-lt"/>
              <a:ea typeface="+mn-ea"/>
              <a:cs typeface="+mn-cs"/>
            </a:rPr>
            <a:t>。平成２８年度</a:t>
          </a:r>
          <a:r>
            <a:rPr kumimoji="1" lang="ja-JP" altLang="en-US" sz="1100" strike="noStrike" baseline="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退職者が急増</a:t>
          </a:r>
          <a:r>
            <a:rPr kumimoji="1" lang="ja-JP" altLang="en-US" sz="1100">
              <a:solidFill>
                <a:sysClr val="windowText" lastClr="000000"/>
              </a:solidFill>
              <a:effectLst/>
              <a:latin typeface="+mn-lt"/>
              <a:ea typeface="+mn-ea"/>
              <a:cs typeface="+mn-cs"/>
            </a:rPr>
            <a:t>したことを受け、一定の</a:t>
          </a:r>
          <a:r>
            <a:rPr kumimoji="1" lang="ja-JP" altLang="ja-JP" sz="1100">
              <a:solidFill>
                <a:sysClr val="windowText" lastClr="000000"/>
              </a:solidFill>
              <a:effectLst/>
              <a:latin typeface="+mn-lt"/>
              <a:ea typeface="+mn-ea"/>
              <a:cs typeface="+mn-cs"/>
            </a:rPr>
            <a:t>行政サービス</a:t>
          </a:r>
          <a:r>
            <a:rPr kumimoji="1" lang="ja-JP" altLang="en-US" sz="1100">
              <a:solidFill>
                <a:sysClr val="windowText" lastClr="000000"/>
              </a:solidFill>
              <a:effectLst/>
              <a:latin typeface="+mn-lt"/>
              <a:ea typeface="+mn-ea"/>
              <a:cs typeface="+mn-cs"/>
            </a:rPr>
            <a:t>の水準を</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するために、</a:t>
          </a:r>
          <a:r>
            <a:rPr kumimoji="1" lang="ja-JP" altLang="ja-JP" sz="1100">
              <a:solidFill>
                <a:sysClr val="windowText" lastClr="000000"/>
              </a:solidFill>
              <a:effectLst/>
              <a:latin typeface="+mn-lt"/>
              <a:ea typeface="+mn-ea"/>
              <a:cs typeface="+mn-cs"/>
            </a:rPr>
            <a:t>新規採用</a:t>
          </a:r>
          <a:r>
            <a:rPr kumimoji="1" lang="ja-JP" altLang="en-US" sz="1100" strike="noStrike" baseline="0">
              <a:solidFill>
                <a:sysClr val="windowText" lastClr="000000"/>
              </a:solidFill>
              <a:effectLst/>
              <a:latin typeface="+mn-lt"/>
              <a:ea typeface="+mn-ea"/>
              <a:cs typeface="+mn-cs"/>
            </a:rPr>
            <a:t>職員を増やしたことから、結果として</a:t>
          </a:r>
          <a:r>
            <a:rPr kumimoji="1" lang="ja-JP" altLang="ja-JP" sz="1100">
              <a:solidFill>
                <a:sysClr val="windowText" lastClr="000000"/>
              </a:solidFill>
              <a:effectLst/>
              <a:latin typeface="+mn-lt"/>
              <a:ea typeface="+mn-ea"/>
              <a:cs typeface="+mn-cs"/>
            </a:rPr>
            <a:t>一時的に職員数</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99949</xdr:rowOff>
    </xdr:from>
    <xdr:to>
      <xdr:col>24</xdr:col>
      <xdr:colOff>558800</xdr:colOff>
      <xdr:row>62</xdr:row>
      <xdr:rowOff>118449</xdr:rowOff>
    </xdr:to>
    <xdr:cxnSp macro="">
      <xdr:nvCxnSpPr>
        <xdr:cNvPr id="320" name="直線コネクタ 319"/>
        <xdr:cNvCxnSpPr/>
      </xdr:nvCxnSpPr>
      <xdr:spPr>
        <a:xfrm>
          <a:off x="16179800" y="10729849"/>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61341</xdr:rowOff>
    </xdr:from>
    <xdr:to>
      <xdr:col>23</xdr:col>
      <xdr:colOff>406400</xdr:colOff>
      <xdr:row>62</xdr:row>
      <xdr:rowOff>99949</xdr:rowOff>
    </xdr:to>
    <xdr:cxnSp macro="">
      <xdr:nvCxnSpPr>
        <xdr:cNvPr id="323" name="直線コネクタ 322"/>
        <xdr:cNvCxnSpPr/>
      </xdr:nvCxnSpPr>
      <xdr:spPr>
        <a:xfrm>
          <a:off x="15290800" y="1069124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58928</xdr:rowOff>
    </xdr:from>
    <xdr:to>
      <xdr:col>22</xdr:col>
      <xdr:colOff>203200</xdr:colOff>
      <xdr:row>62</xdr:row>
      <xdr:rowOff>61341</xdr:rowOff>
    </xdr:to>
    <xdr:cxnSp macro="">
      <xdr:nvCxnSpPr>
        <xdr:cNvPr id="326" name="直線コネクタ 325"/>
        <xdr:cNvCxnSpPr/>
      </xdr:nvCxnSpPr>
      <xdr:spPr>
        <a:xfrm>
          <a:off x="14401800" y="106888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58928</xdr:rowOff>
    </xdr:from>
    <xdr:to>
      <xdr:col>21</xdr:col>
      <xdr:colOff>0</xdr:colOff>
      <xdr:row>62</xdr:row>
      <xdr:rowOff>74210</xdr:rowOff>
    </xdr:to>
    <xdr:cxnSp macro="">
      <xdr:nvCxnSpPr>
        <xdr:cNvPr id="329" name="直線コネクタ 328"/>
        <xdr:cNvCxnSpPr/>
      </xdr:nvCxnSpPr>
      <xdr:spPr>
        <a:xfrm flipV="1">
          <a:off x="13512800" y="10688828"/>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67649</xdr:rowOff>
    </xdr:from>
    <xdr:to>
      <xdr:col>24</xdr:col>
      <xdr:colOff>609600</xdr:colOff>
      <xdr:row>62</xdr:row>
      <xdr:rowOff>169249</xdr:rowOff>
    </xdr:to>
    <xdr:sp macro="" textlink="">
      <xdr:nvSpPr>
        <xdr:cNvPr id="339" name="円/楕円 338"/>
        <xdr:cNvSpPr/>
      </xdr:nvSpPr>
      <xdr:spPr>
        <a:xfrm>
          <a:off x="169672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39726</xdr:rowOff>
    </xdr:from>
    <xdr:ext cx="762000" cy="259045"/>
    <xdr:sp macro="" textlink="">
      <xdr:nvSpPr>
        <xdr:cNvPr id="340" name="定員管理の状況該当値テキスト"/>
        <xdr:cNvSpPr txBox="1"/>
      </xdr:nvSpPr>
      <xdr:spPr>
        <a:xfrm>
          <a:off x="17106900" y="1066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49149</xdr:rowOff>
    </xdr:from>
    <xdr:to>
      <xdr:col>23</xdr:col>
      <xdr:colOff>457200</xdr:colOff>
      <xdr:row>62</xdr:row>
      <xdr:rowOff>150749</xdr:rowOff>
    </xdr:to>
    <xdr:sp macro="" textlink="">
      <xdr:nvSpPr>
        <xdr:cNvPr id="341" name="円/楕円 340"/>
        <xdr:cNvSpPr/>
      </xdr:nvSpPr>
      <xdr:spPr>
        <a:xfrm>
          <a:off x="16129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135526</xdr:rowOff>
    </xdr:from>
    <xdr:ext cx="736600" cy="259045"/>
    <xdr:sp macro="" textlink="">
      <xdr:nvSpPr>
        <xdr:cNvPr id="342" name="テキスト ボックス 341"/>
        <xdr:cNvSpPr txBox="1"/>
      </xdr:nvSpPr>
      <xdr:spPr>
        <a:xfrm>
          <a:off x="15798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10541</xdr:rowOff>
    </xdr:from>
    <xdr:to>
      <xdr:col>22</xdr:col>
      <xdr:colOff>254000</xdr:colOff>
      <xdr:row>62</xdr:row>
      <xdr:rowOff>112141</xdr:rowOff>
    </xdr:to>
    <xdr:sp macro="" textlink="">
      <xdr:nvSpPr>
        <xdr:cNvPr id="343" name="円/楕円 342"/>
        <xdr:cNvSpPr/>
      </xdr:nvSpPr>
      <xdr:spPr>
        <a:xfrm>
          <a:off x="15240000" y="106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96918</xdr:rowOff>
    </xdr:from>
    <xdr:ext cx="762000" cy="259045"/>
    <xdr:sp macro="" textlink="">
      <xdr:nvSpPr>
        <xdr:cNvPr id="344" name="テキスト ボックス 343"/>
        <xdr:cNvSpPr txBox="1"/>
      </xdr:nvSpPr>
      <xdr:spPr>
        <a:xfrm>
          <a:off x="14909800" y="107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8128</xdr:rowOff>
    </xdr:from>
    <xdr:to>
      <xdr:col>21</xdr:col>
      <xdr:colOff>50800</xdr:colOff>
      <xdr:row>62</xdr:row>
      <xdr:rowOff>109728</xdr:rowOff>
    </xdr:to>
    <xdr:sp macro="" textlink="">
      <xdr:nvSpPr>
        <xdr:cNvPr id="345" name="円/楕円 344"/>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94505</xdr:rowOff>
    </xdr:from>
    <xdr:ext cx="762000" cy="259045"/>
    <xdr:sp macro="" textlink="">
      <xdr:nvSpPr>
        <xdr:cNvPr id="346" name="テキスト ボックス 345"/>
        <xdr:cNvSpPr txBox="1"/>
      </xdr:nvSpPr>
      <xdr:spPr>
        <a:xfrm>
          <a:off x="14020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23410</xdr:rowOff>
    </xdr:from>
    <xdr:to>
      <xdr:col>19</xdr:col>
      <xdr:colOff>533400</xdr:colOff>
      <xdr:row>62</xdr:row>
      <xdr:rowOff>125010</xdr:rowOff>
    </xdr:to>
    <xdr:sp macro="" textlink="">
      <xdr:nvSpPr>
        <xdr:cNvPr id="347" name="円/楕円 346"/>
        <xdr:cNvSpPr/>
      </xdr:nvSpPr>
      <xdr:spPr>
        <a:xfrm>
          <a:off x="13462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109787</xdr:rowOff>
    </xdr:from>
    <xdr:ext cx="762000" cy="259045"/>
    <xdr:sp macro="" textlink="">
      <xdr:nvSpPr>
        <xdr:cNvPr id="348" name="テキスト ボックス 347"/>
        <xdr:cNvSpPr txBox="1"/>
      </xdr:nvSpPr>
      <xdr:spPr>
        <a:xfrm>
          <a:off x="13131800" y="107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債務負担行為に基づく農用地整備公団事業の負担が大きいため、類似団体平均を上回っている。ここ数年は町債借入額を抑制したため、元利償還金は平成２１年度をピークに減少した。しかし、</a:t>
          </a:r>
          <a:r>
            <a:rPr lang="ja-JP" altLang="ja-JP" sz="1100" b="0" i="0" baseline="0">
              <a:solidFill>
                <a:schemeClr val="dk1"/>
              </a:solidFill>
              <a:effectLst/>
              <a:latin typeface="+mn-lt"/>
              <a:ea typeface="+mn-ea"/>
              <a:cs typeface="+mn-cs"/>
            </a:rPr>
            <a:t>今後、学校施設整備及び公営住宅建設事業等の大型事業の起債償還が始まるため、</a:t>
          </a:r>
          <a:r>
            <a:rPr kumimoji="1" lang="ja-JP" altLang="ja-JP" sz="1100">
              <a:solidFill>
                <a:schemeClr val="dk1"/>
              </a:solidFill>
              <a:effectLst/>
              <a:latin typeface="+mn-lt"/>
              <a:ea typeface="+mn-ea"/>
              <a:cs typeface="+mn-cs"/>
            </a:rPr>
            <a:t>比率が上昇することが考えられる。今後も事業実施の適正化を図り、借入額の抑制を図る。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166688</xdr:rowOff>
    </xdr:from>
    <xdr:to>
      <xdr:col>24</xdr:col>
      <xdr:colOff>558800</xdr:colOff>
      <xdr:row>42</xdr:row>
      <xdr:rowOff>55563</xdr:rowOff>
    </xdr:to>
    <xdr:cxnSp macro="">
      <xdr:nvCxnSpPr>
        <xdr:cNvPr id="386" name="直線コネクタ 385"/>
        <xdr:cNvCxnSpPr/>
      </xdr:nvCxnSpPr>
      <xdr:spPr>
        <a:xfrm flipV="1">
          <a:off x="16179800" y="71961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55563</xdr:rowOff>
    </xdr:from>
    <xdr:to>
      <xdr:col>23</xdr:col>
      <xdr:colOff>406400</xdr:colOff>
      <xdr:row>43</xdr:row>
      <xdr:rowOff>4763</xdr:rowOff>
    </xdr:to>
    <xdr:cxnSp macro="">
      <xdr:nvCxnSpPr>
        <xdr:cNvPr id="389" name="直線コネクタ 388"/>
        <xdr:cNvCxnSpPr/>
      </xdr:nvCxnSpPr>
      <xdr:spPr>
        <a:xfrm flipV="1">
          <a:off x="15290800" y="72564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166158</xdr:rowOff>
    </xdr:from>
    <xdr:to>
      <xdr:col>22</xdr:col>
      <xdr:colOff>203200</xdr:colOff>
      <xdr:row>43</xdr:row>
      <xdr:rowOff>4763</xdr:rowOff>
    </xdr:to>
    <xdr:cxnSp macro="">
      <xdr:nvCxnSpPr>
        <xdr:cNvPr id="392" name="直線コネクタ 391"/>
        <xdr:cNvCxnSpPr/>
      </xdr:nvCxnSpPr>
      <xdr:spPr>
        <a:xfrm>
          <a:off x="14401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166158</xdr:rowOff>
    </xdr:from>
    <xdr:to>
      <xdr:col>21</xdr:col>
      <xdr:colOff>0</xdr:colOff>
      <xdr:row>42</xdr:row>
      <xdr:rowOff>166158</xdr:rowOff>
    </xdr:to>
    <xdr:cxnSp macro="">
      <xdr:nvCxnSpPr>
        <xdr:cNvPr id="395" name="直線コネクタ 394"/>
        <xdr:cNvCxnSpPr/>
      </xdr:nvCxnSpPr>
      <xdr:spPr>
        <a:xfrm>
          <a:off x="13512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115888</xdr:rowOff>
    </xdr:from>
    <xdr:to>
      <xdr:col>24</xdr:col>
      <xdr:colOff>609600</xdr:colOff>
      <xdr:row>42</xdr:row>
      <xdr:rowOff>46038</xdr:rowOff>
    </xdr:to>
    <xdr:sp macro="" textlink="">
      <xdr:nvSpPr>
        <xdr:cNvPr id="405" name="円/楕円 404"/>
        <xdr:cNvSpPr/>
      </xdr:nvSpPr>
      <xdr:spPr>
        <a:xfrm>
          <a:off x="169672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87965</xdr:rowOff>
    </xdr:from>
    <xdr:ext cx="762000" cy="259045"/>
    <xdr:sp macro="" textlink="">
      <xdr:nvSpPr>
        <xdr:cNvPr id="406" name="公債費負担の状況該当値テキスト"/>
        <xdr:cNvSpPr txBox="1"/>
      </xdr:nvSpPr>
      <xdr:spPr>
        <a:xfrm>
          <a:off x="17106900" y="71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407" name="円/楕円 406"/>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408" name="テキスト ボックス 407"/>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409" name="円/楕円 408"/>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410" name="テキスト ボックス 409"/>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115358</xdr:rowOff>
    </xdr:from>
    <xdr:to>
      <xdr:col>21</xdr:col>
      <xdr:colOff>50800</xdr:colOff>
      <xdr:row>43</xdr:row>
      <xdr:rowOff>45508</xdr:rowOff>
    </xdr:to>
    <xdr:sp macro="" textlink="">
      <xdr:nvSpPr>
        <xdr:cNvPr id="411" name="円/楕円 410"/>
        <xdr:cNvSpPr/>
      </xdr:nvSpPr>
      <xdr:spPr>
        <a:xfrm>
          <a:off x="14351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30285</xdr:rowOff>
    </xdr:from>
    <xdr:ext cx="762000" cy="259045"/>
    <xdr:sp macro="" textlink="">
      <xdr:nvSpPr>
        <xdr:cNvPr id="412" name="テキスト ボックス 411"/>
        <xdr:cNvSpPr txBox="1"/>
      </xdr:nvSpPr>
      <xdr:spPr>
        <a:xfrm>
          <a:off x="14020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115358</xdr:rowOff>
    </xdr:from>
    <xdr:to>
      <xdr:col>19</xdr:col>
      <xdr:colOff>533400</xdr:colOff>
      <xdr:row>43</xdr:row>
      <xdr:rowOff>45508</xdr:rowOff>
    </xdr:to>
    <xdr:sp macro="" textlink="">
      <xdr:nvSpPr>
        <xdr:cNvPr id="413" name="円/楕円 412"/>
        <xdr:cNvSpPr/>
      </xdr:nvSpPr>
      <xdr:spPr>
        <a:xfrm>
          <a:off x="13462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30285</xdr:rowOff>
    </xdr:from>
    <xdr:ext cx="762000" cy="259045"/>
    <xdr:sp macro="" textlink="">
      <xdr:nvSpPr>
        <xdr:cNvPr id="414" name="テキスト ボックス 413"/>
        <xdr:cNvSpPr txBox="1"/>
      </xdr:nvSpPr>
      <xdr:spPr>
        <a:xfrm>
          <a:off x="13131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これまで</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町債発行額を抑制してきたことから</a:t>
          </a:r>
          <a:r>
            <a:rPr lang="ja-JP" altLang="en-US" sz="1100" b="0" i="0" baseline="0">
              <a:solidFill>
                <a:sysClr val="windowText" lastClr="000000"/>
              </a:solidFill>
              <a:effectLst/>
              <a:latin typeface="+mn-lt"/>
              <a:ea typeface="+mn-ea"/>
              <a:cs typeface="+mn-cs"/>
            </a:rPr>
            <a:t>比率が</a:t>
          </a:r>
          <a:r>
            <a:rPr lang="ja-JP" altLang="ja-JP" sz="1100" b="0" i="0" baseline="0">
              <a:solidFill>
                <a:sysClr val="windowText" lastClr="000000"/>
              </a:solidFill>
              <a:effectLst/>
              <a:latin typeface="+mn-lt"/>
              <a:ea typeface="+mn-ea"/>
              <a:cs typeface="+mn-cs"/>
            </a:rPr>
            <a:t>改善</a:t>
          </a:r>
          <a:r>
            <a:rPr lang="ja-JP" altLang="en-US" sz="1100" b="0" i="0" strike="noStrike" baseline="0">
              <a:solidFill>
                <a:sysClr val="windowText" lastClr="000000"/>
              </a:solidFill>
              <a:effectLst/>
              <a:latin typeface="+mn-lt"/>
              <a:ea typeface="+mn-ea"/>
              <a:cs typeface="+mn-cs"/>
            </a:rPr>
            <a:t>傾向にあるものの</a:t>
          </a:r>
          <a:r>
            <a:rPr lang="ja-JP" altLang="ja-JP" sz="1100" b="0" i="0" strike="noStrike" baseline="0">
              <a:solidFill>
                <a:sysClr val="windowText" lastClr="000000"/>
              </a:solidFill>
              <a:effectLst/>
              <a:latin typeface="+mn-lt"/>
              <a:ea typeface="+mn-ea"/>
              <a:cs typeface="+mn-cs"/>
            </a:rPr>
            <a:t>してきたものの</a:t>
          </a:r>
          <a:r>
            <a:rPr lang="ja-JP" altLang="en-US" sz="1100" b="0" i="0" strike="noStrike"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依然として</a:t>
          </a:r>
          <a:r>
            <a:rPr lang="ja-JP" altLang="ja-JP" sz="1100" b="0" i="0" baseline="0">
              <a:solidFill>
                <a:sysClr val="windowText" lastClr="000000"/>
              </a:solidFill>
              <a:effectLst/>
              <a:latin typeface="+mn-lt"/>
              <a:ea typeface="+mn-ea"/>
              <a:cs typeface="+mn-cs"/>
            </a:rPr>
            <a:t>類似団体</a:t>
          </a:r>
          <a:r>
            <a:rPr lang="ja-JP" altLang="ja-JP" sz="1100" b="0" i="0" baseline="0">
              <a:solidFill>
                <a:schemeClr val="dk1"/>
              </a:solidFill>
              <a:effectLst/>
              <a:latin typeface="+mn-lt"/>
              <a:ea typeface="+mn-ea"/>
              <a:cs typeface="+mn-cs"/>
            </a:rPr>
            <a:t>平均を上回っている。元利償還金の額、債務負担行為に基づく農用地整備公団事業等負担見込額及び一部事務組合等の負担見込額は減少したものの、今後、学校施設整備及び公営住宅建設事業等の大型事業の起債償還が始まるため、基金積立をする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将来を見据えた財政健全化に努める。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79858</xdr:rowOff>
    </xdr:from>
    <xdr:to>
      <xdr:col>24</xdr:col>
      <xdr:colOff>558800</xdr:colOff>
      <xdr:row>17</xdr:row>
      <xdr:rowOff>83718</xdr:rowOff>
    </xdr:to>
    <xdr:cxnSp macro="">
      <xdr:nvCxnSpPr>
        <xdr:cNvPr id="446" name="直線コネクタ 445"/>
        <xdr:cNvCxnSpPr/>
      </xdr:nvCxnSpPr>
      <xdr:spPr>
        <a:xfrm flipV="1">
          <a:off x="16179800" y="2994508"/>
          <a:ext cx="8382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83718</xdr:rowOff>
    </xdr:from>
    <xdr:to>
      <xdr:col>23</xdr:col>
      <xdr:colOff>406400</xdr:colOff>
      <xdr:row>18</xdr:row>
      <xdr:rowOff>66700</xdr:rowOff>
    </xdr:to>
    <xdr:cxnSp macro="">
      <xdr:nvCxnSpPr>
        <xdr:cNvPr id="449" name="直線コネクタ 448"/>
        <xdr:cNvCxnSpPr/>
      </xdr:nvCxnSpPr>
      <xdr:spPr>
        <a:xfrm flipV="1">
          <a:off x="15290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83718</xdr:rowOff>
    </xdr:from>
    <xdr:to>
      <xdr:col>22</xdr:col>
      <xdr:colOff>203200</xdr:colOff>
      <xdr:row>18</xdr:row>
      <xdr:rowOff>66700</xdr:rowOff>
    </xdr:to>
    <xdr:cxnSp macro="">
      <xdr:nvCxnSpPr>
        <xdr:cNvPr id="452" name="直線コネクタ 451"/>
        <xdr:cNvCxnSpPr/>
      </xdr:nvCxnSpPr>
      <xdr:spPr>
        <a:xfrm>
          <a:off x="14401800" y="299836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67310</xdr:rowOff>
    </xdr:from>
    <xdr:to>
      <xdr:col>21</xdr:col>
      <xdr:colOff>0</xdr:colOff>
      <xdr:row>17</xdr:row>
      <xdr:rowOff>83718</xdr:rowOff>
    </xdr:to>
    <xdr:cxnSp macro="">
      <xdr:nvCxnSpPr>
        <xdr:cNvPr id="455" name="直線コネクタ 454"/>
        <xdr:cNvCxnSpPr/>
      </xdr:nvCxnSpPr>
      <xdr:spPr>
        <a:xfrm>
          <a:off x="13512800" y="298196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29058</xdr:rowOff>
    </xdr:from>
    <xdr:to>
      <xdr:col>24</xdr:col>
      <xdr:colOff>609600</xdr:colOff>
      <xdr:row>17</xdr:row>
      <xdr:rowOff>130658</xdr:rowOff>
    </xdr:to>
    <xdr:sp macro="" textlink="">
      <xdr:nvSpPr>
        <xdr:cNvPr id="465" name="円/楕円 464"/>
        <xdr:cNvSpPr/>
      </xdr:nvSpPr>
      <xdr:spPr>
        <a:xfrm>
          <a:off x="169672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1135</xdr:rowOff>
    </xdr:from>
    <xdr:ext cx="762000" cy="259045"/>
    <xdr:sp macro="" textlink="">
      <xdr:nvSpPr>
        <xdr:cNvPr id="466" name="将来負担の状況該当値テキスト"/>
        <xdr:cNvSpPr txBox="1"/>
      </xdr:nvSpPr>
      <xdr:spPr>
        <a:xfrm>
          <a:off x="17106900" y="291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32918</xdr:rowOff>
    </xdr:from>
    <xdr:to>
      <xdr:col>23</xdr:col>
      <xdr:colOff>457200</xdr:colOff>
      <xdr:row>17</xdr:row>
      <xdr:rowOff>134518</xdr:rowOff>
    </xdr:to>
    <xdr:sp macro="" textlink="">
      <xdr:nvSpPr>
        <xdr:cNvPr id="467" name="円/楕円 466"/>
        <xdr:cNvSpPr/>
      </xdr:nvSpPr>
      <xdr:spPr>
        <a:xfrm>
          <a:off x="16129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119295</xdr:rowOff>
    </xdr:from>
    <xdr:ext cx="736600" cy="259045"/>
    <xdr:sp macro="" textlink="">
      <xdr:nvSpPr>
        <xdr:cNvPr id="468" name="テキスト ボックス 467"/>
        <xdr:cNvSpPr txBox="1"/>
      </xdr:nvSpPr>
      <xdr:spPr>
        <a:xfrm>
          <a:off x="15798800" y="303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15900</xdr:rowOff>
    </xdr:from>
    <xdr:to>
      <xdr:col>22</xdr:col>
      <xdr:colOff>254000</xdr:colOff>
      <xdr:row>18</xdr:row>
      <xdr:rowOff>117500</xdr:rowOff>
    </xdr:to>
    <xdr:sp macro="" textlink="">
      <xdr:nvSpPr>
        <xdr:cNvPr id="469" name="円/楕円 468"/>
        <xdr:cNvSpPr/>
      </xdr:nvSpPr>
      <xdr:spPr>
        <a:xfrm>
          <a:off x="15240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102278</xdr:rowOff>
    </xdr:from>
    <xdr:ext cx="762000" cy="259045"/>
    <xdr:sp macro="" textlink="">
      <xdr:nvSpPr>
        <xdr:cNvPr id="470" name="テキスト ボックス 469"/>
        <xdr:cNvSpPr txBox="1"/>
      </xdr:nvSpPr>
      <xdr:spPr>
        <a:xfrm>
          <a:off x="14909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32918</xdr:rowOff>
    </xdr:from>
    <xdr:to>
      <xdr:col>21</xdr:col>
      <xdr:colOff>50800</xdr:colOff>
      <xdr:row>17</xdr:row>
      <xdr:rowOff>134518</xdr:rowOff>
    </xdr:to>
    <xdr:sp macro="" textlink="">
      <xdr:nvSpPr>
        <xdr:cNvPr id="471" name="円/楕円 470"/>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119295</xdr:rowOff>
    </xdr:from>
    <xdr:ext cx="762000" cy="259045"/>
    <xdr:sp macro="" textlink="">
      <xdr:nvSpPr>
        <xdr:cNvPr id="472" name="テキスト ボックス 471"/>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16510</xdr:rowOff>
    </xdr:from>
    <xdr:to>
      <xdr:col>19</xdr:col>
      <xdr:colOff>533400</xdr:colOff>
      <xdr:row>17</xdr:row>
      <xdr:rowOff>118110</xdr:rowOff>
    </xdr:to>
    <xdr:sp macro="" textlink="">
      <xdr:nvSpPr>
        <xdr:cNvPr id="473" name="円/楕円 472"/>
        <xdr:cNvSpPr/>
      </xdr:nvSpPr>
      <xdr:spPr>
        <a:xfrm>
          <a:off x="13462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102887</xdr:rowOff>
    </xdr:from>
    <xdr:ext cx="762000" cy="259045"/>
    <xdr:sp macro="" textlink="">
      <xdr:nvSpPr>
        <xdr:cNvPr id="474" name="テキスト ボックス 473"/>
        <xdr:cNvSpPr txBox="1"/>
      </xdr:nvSpPr>
      <xdr:spPr>
        <a:xfrm>
          <a:off x="13131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7,420
7,361
136.94
6,024,778
5,753,100
222,155
3,224,692
5,208,345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28.5</a:t>
          </a:r>
          <a:r>
            <a:rPr kumimoji="1" lang="ja-JP" altLang="en-US" sz="1100">
              <a:solidFill>
                <a:sysClr val="windowText" lastClr="000000"/>
              </a:solidFill>
              <a:effectLst/>
              <a:latin typeface="+mn-lt"/>
              <a:ea typeface="+mn-ea"/>
              <a:cs typeface="+mn-cs"/>
            </a:rPr>
            <a:t>％となった。この主な要因としては、退職者の急増に伴う退職金の増が挙げられる。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類似団体平均と比べると、</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ポイント上回っており、例年高止まりしている。この主な要因としては、</a:t>
          </a:r>
          <a:r>
            <a:rPr kumimoji="1" lang="ja-JP" altLang="ja-JP" sz="1100">
              <a:solidFill>
                <a:sysClr val="windowText" lastClr="000000"/>
              </a:solidFill>
              <a:effectLst/>
              <a:latin typeface="+mn-lt"/>
              <a:ea typeface="+mn-ea"/>
              <a:cs typeface="+mn-cs"/>
            </a:rPr>
            <a:t>保育所及び給食センターなどの施設を直営していること</a:t>
          </a:r>
          <a:r>
            <a:rPr kumimoji="1" lang="ja-JP" altLang="en-US" sz="1100">
              <a:solidFill>
                <a:sysClr val="windowText" lastClr="000000"/>
              </a:solidFill>
              <a:effectLst/>
              <a:latin typeface="+mn-lt"/>
              <a:ea typeface="+mn-ea"/>
              <a:cs typeface="+mn-cs"/>
            </a:rPr>
            <a:t>が挙げられる。</a:t>
          </a:r>
          <a:r>
            <a:rPr kumimoji="1" lang="ja-JP" altLang="ja-JP" sz="1100">
              <a:solidFill>
                <a:schemeClr val="dk1"/>
              </a:solidFill>
              <a:effectLst/>
              <a:latin typeface="+mn-lt"/>
              <a:ea typeface="+mn-ea"/>
              <a:cs typeface="+mn-cs"/>
            </a:rPr>
            <a:t>今後は、施設の統廃合や民営化を検討し、人件費を抑制していく必要がある。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165100</xdr:rowOff>
    </xdr:to>
    <xdr:cxnSp macro="">
      <xdr:nvCxnSpPr>
        <xdr:cNvPr id="66" name="直線コネクタ 65"/>
        <xdr:cNvCxnSpPr/>
      </xdr:nvCxnSpPr>
      <xdr:spPr>
        <a:xfrm>
          <a:off x="3987800" y="6642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69850</xdr:rowOff>
    </xdr:to>
    <xdr:cxnSp macro="">
      <xdr:nvCxnSpPr>
        <xdr:cNvPr id="69" name="直線コネクタ 68"/>
        <xdr:cNvCxnSpPr/>
      </xdr:nvCxnSpPr>
      <xdr:spPr>
        <a:xfrm flipV="1">
          <a:off x="3098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69850</xdr:rowOff>
    </xdr:to>
    <xdr:cxnSp macro="">
      <xdr:nvCxnSpPr>
        <xdr:cNvPr id="72" name="直線コネクタ 71"/>
        <xdr:cNvCxnSpPr/>
      </xdr:nvCxnSpPr>
      <xdr:spPr>
        <a:xfrm>
          <a:off x="2209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24130</xdr:rowOff>
    </xdr:from>
    <xdr:to>
      <xdr:col>3</xdr:col>
      <xdr:colOff>142875</xdr:colOff>
      <xdr:row>39</xdr:row>
      <xdr:rowOff>69850</xdr:rowOff>
    </xdr:to>
    <xdr:cxnSp macro="">
      <xdr:nvCxnSpPr>
        <xdr:cNvPr id="75" name="直線コネクタ 74"/>
        <xdr:cNvCxnSpPr/>
      </xdr:nvCxnSpPr>
      <xdr:spPr>
        <a:xfrm>
          <a:off x="1320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5" name="円/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9.2</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4.2</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下回っている。</a:t>
          </a:r>
          <a:r>
            <a:rPr kumimoji="1" lang="ja-JP" altLang="en-US" sz="1100">
              <a:solidFill>
                <a:sysClr val="windowText" lastClr="000000"/>
              </a:solidFill>
              <a:effectLst/>
              <a:latin typeface="+mn-lt"/>
              <a:ea typeface="+mn-ea"/>
              <a:cs typeface="+mn-cs"/>
            </a:rPr>
            <a:t>これまで、</a:t>
          </a:r>
          <a:r>
            <a:rPr kumimoji="1" lang="ja-JP" altLang="ja-JP" sz="1100">
              <a:solidFill>
                <a:sysClr val="windowText" lastClr="000000"/>
              </a:solidFill>
              <a:effectLst/>
              <a:latin typeface="+mn-lt"/>
              <a:ea typeface="+mn-ea"/>
              <a:cs typeface="+mn-cs"/>
            </a:rPr>
            <a:t>集中改革プランに沿った改革を行</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平成２７年度に老人福祉施設を民営化したことによ</a:t>
          </a:r>
          <a:r>
            <a:rPr kumimoji="1" lang="ja-JP" altLang="en-US" sz="1100">
              <a:solidFill>
                <a:sysClr val="windowText" lastClr="000000"/>
              </a:solidFill>
              <a:effectLst/>
              <a:latin typeface="+mn-lt"/>
              <a:ea typeface="+mn-ea"/>
              <a:cs typeface="+mn-cs"/>
            </a:rPr>
            <a:t>り、需用費等が大幅に減少した</a:t>
          </a:r>
          <a:r>
            <a:rPr kumimoji="1" lang="ja-JP" altLang="ja-JP" sz="1100">
              <a:solidFill>
                <a:sysClr val="windowText" lastClr="000000"/>
              </a:solidFill>
              <a:effectLst/>
              <a:latin typeface="+mn-lt"/>
              <a:ea typeface="+mn-ea"/>
              <a:cs typeface="+mn-cs"/>
            </a:rPr>
            <a:t>。今後は委託の必要性など</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精査し事務事業の見直しを図る必要がある。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147574</xdr:rowOff>
    </xdr:from>
    <xdr:to>
      <xdr:col>24</xdr:col>
      <xdr:colOff>31750</xdr:colOff>
      <xdr:row>16</xdr:row>
      <xdr:rowOff>35560</xdr:rowOff>
    </xdr:to>
    <xdr:cxnSp macro="">
      <xdr:nvCxnSpPr>
        <xdr:cNvPr id="124" name="直線コネクタ 123"/>
        <xdr:cNvCxnSpPr/>
      </xdr:nvCxnSpPr>
      <xdr:spPr>
        <a:xfrm flipV="1">
          <a:off x="15671800" y="2719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76708</xdr:rowOff>
    </xdr:to>
    <xdr:cxnSp macro="">
      <xdr:nvCxnSpPr>
        <xdr:cNvPr id="127" name="直線コネクタ 126"/>
        <xdr:cNvCxnSpPr/>
      </xdr:nvCxnSpPr>
      <xdr:spPr>
        <a:xfrm flipV="1">
          <a:off x="14782800" y="2778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53848</xdr:rowOff>
    </xdr:from>
    <xdr:to>
      <xdr:col>21</xdr:col>
      <xdr:colOff>361950</xdr:colOff>
      <xdr:row>16</xdr:row>
      <xdr:rowOff>76708</xdr:rowOff>
    </xdr:to>
    <xdr:cxnSp macro="">
      <xdr:nvCxnSpPr>
        <xdr:cNvPr id="130" name="直線コネクタ 129"/>
        <xdr:cNvCxnSpPr/>
      </xdr:nvCxnSpPr>
      <xdr:spPr>
        <a:xfrm>
          <a:off x="13893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58420</xdr:rowOff>
    </xdr:to>
    <xdr:cxnSp macro="">
      <xdr:nvCxnSpPr>
        <xdr:cNvPr id="133" name="直線コネクタ 132"/>
        <xdr:cNvCxnSpPr/>
      </xdr:nvCxnSpPr>
      <xdr:spPr>
        <a:xfrm flipV="1">
          <a:off x="13004800" y="2797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96774</xdr:rowOff>
    </xdr:from>
    <xdr:to>
      <xdr:col>24</xdr:col>
      <xdr:colOff>82550</xdr:colOff>
      <xdr:row>16</xdr:row>
      <xdr:rowOff>26924</xdr:rowOff>
    </xdr:to>
    <xdr:sp macro="" textlink="">
      <xdr:nvSpPr>
        <xdr:cNvPr id="143" name="円/楕円 142"/>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5351</xdr:rowOff>
    </xdr:from>
    <xdr:ext cx="762000" cy="259045"/>
    <xdr:sp macro="" textlink="">
      <xdr:nvSpPr>
        <xdr:cNvPr id="144" name="物件費該当値テキスト"/>
        <xdr:cNvSpPr txBox="1"/>
      </xdr:nvSpPr>
      <xdr:spPr>
        <a:xfrm>
          <a:off x="16598900" y="257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25908</xdr:rowOff>
    </xdr:from>
    <xdr:to>
      <xdr:col>21</xdr:col>
      <xdr:colOff>412750</xdr:colOff>
      <xdr:row>16</xdr:row>
      <xdr:rowOff>127508</xdr:rowOff>
    </xdr:to>
    <xdr:sp macro="" textlink="">
      <xdr:nvSpPr>
        <xdr:cNvPr id="147" name="円/楕円 146"/>
        <xdr:cNvSpPr/>
      </xdr:nvSpPr>
      <xdr:spPr>
        <a:xfrm>
          <a:off x="14732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48" name="テキスト ボックス 147"/>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49" name="円/楕円 148"/>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114825</xdr:rowOff>
    </xdr:from>
    <xdr:ext cx="762000" cy="259045"/>
    <xdr:sp macro="" textlink="">
      <xdr:nvSpPr>
        <xdr:cNvPr id="150" name="テキスト ボックス 149"/>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1" name="円/楕円 150"/>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52" name="テキスト ボックス 15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5.7</a:t>
          </a:r>
          <a:r>
            <a:rPr kumimoji="1" lang="ja-JP" altLang="en-US" sz="1100">
              <a:solidFill>
                <a:sysClr val="windowText" lastClr="000000"/>
              </a:solidFill>
              <a:effectLst/>
              <a:latin typeface="+mn-lt"/>
              <a:ea typeface="+mn-ea"/>
              <a:cs typeface="+mn-cs"/>
            </a:rPr>
            <a:t>％となり、類似団体平均を</a:t>
          </a:r>
          <a:r>
            <a:rPr kumimoji="1" lang="en-US" altLang="ja-JP" sz="1100">
              <a:solidFill>
                <a:sysClr val="windowText" lastClr="000000"/>
              </a:solidFill>
              <a:effectLst/>
              <a:latin typeface="+mn-lt"/>
              <a:ea typeface="+mn-ea"/>
              <a:cs typeface="+mn-cs"/>
            </a:rPr>
            <a:t>0.9</a:t>
          </a:r>
          <a:r>
            <a:rPr kumimoji="1" lang="ja-JP" altLang="en-US" sz="1100">
              <a:solidFill>
                <a:sysClr val="windowText" lastClr="000000"/>
              </a:solidFill>
              <a:effectLst/>
              <a:latin typeface="+mn-lt"/>
              <a:ea typeface="+mn-ea"/>
              <a:cs typeface="+mn-cs"/>
            </a:rPr>
            <a:t>ポイント上回った。</a:t>
          </a:r>
          <a:r>
            <a:rPr kumimoji="1" lang="ja-JP" altLang="ja-JP" sz="1100" strike="noStrike" baseline="0">
              <a:solidFill>
                <a:sysClr val="windowText" lastClr="000000"/>
              </a:solidFill>
              <a:effectLst/>
              <a:latin typeface="+mn-lt"/>
              <a:ea typeface="+mn-ea"/>
              <a:cs typeface="+mn-cs"/>
            </a:rPr>
            <a:t>経常</a:t>
          </a:r>
          <a:r>
            <a:rPr kumimoji="1" lang="ja-JP" altLang="ja-JP" sz="1100">
              <a:solidFill>
                <a:sysClr val="windowText" lastClr="000000"/>
              </a:solidFill>
              <a:effectLst/>
              <a:latin typeface="+mn-lt"/>
              <a:ea typeface="+mn-ea"/>
              <a:cs typeface="+mn-cs"/>
            </a:rPr>
            <a:t>収支比率が類似団体平均を上回り、かつ上昇傾向にある要因として、障害福祉サービス費の増加</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老人福祉</a:t>
          </a:r>
          <a:r>
            <a:rPr kumimoji="1" lang="ja-JP" altLang="ja-JP" sz="1100" strike="noStrike" baseline="0">
              <a:solidFill>
                <a:sysClr val="windowText" lastClr="000000"/>
              </a:solidFill>
              <a:effectLst/>
              <a:latin typeface="+mn-lt"/>
              <a:ea typeface="+mn-ea"/>
              <a:cs typeface="+mn-cs"/>
            </a:rPr>
            <a:t>施設</a:t>
          </a:r>
          <a:r>
            <a:rPr kumimoji="1" lang="ja-JP" altLang="en-US" sz="1100" strike="noStrike" baseline="0">
              <a:solidFill>
                <a:sysClr val="windowText" lastClr="000000"/>
              </a:solidFill>
              <a:effectLst/>
              <a:latin typeface="+mn-lt"/>
              <a:ea typeface="+mn-ea"/>
              <a:cs typeface="+mn-cs"/>
            </a:rPr>
            <a:t>に対する</a:t>
          </a:r>
          <a:r>
            <a:rPr kumimoji="1" lang="ja-JP" altLang="ja-JP" sz="1100">
              <a:solidFill>
                <a:sysClr val="windowText" lastClr="000000"/>
              </a:solidFill>
              <a:effectLst/>
              <a:latin typeface="+mn-lt"/>
              <a:ea typeface="+mn-ea"/>
              <a:cs typeface="+mn-cs"/>
            </a:rPr>
            <a:t>措置費の増加などが挙げられる。高齢化が進む中、今後も扶助費の増加が見込まれる。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57</xdr:row>
      <xdr:rowOff>12700</xdr:rowOff>
    </xdr:to>
    <xdr:cxnSp macro="">
      <xdr:nvCxnSpPr>
        <xdr:cNvPr id="185" name="直線コネクタ 184"/>
        <xdr:cNvCxnSpPr/>
      </xdr:nvCxnSpPr>
      <xdr:spPr>
        <a:xfrm>
          <a:off x="3987800" y="9671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56</xdr:row>
      <xdr:rowOff>69850</xdr:rowOff>
    </xdr:to>
    <xdr:cxnSp macro="">
      <xdr:nvCxnSpPr>
        <xdr:cNvPr id="188" name="直線コネクタ 187"/>
        <xdr:cNvCxnSpPr/>
      </xdr:nvCxnSpPr>
      <xdr:spPr>
        <a:xfrm>
          <a:off x="3098800" y="9404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54</xdr:row>
      <xdr:rowOff>146050</xdr:rowOff>
    </xdr:to>
    <xdr:cxnSp macro="">
      <xdr:nvCxnSpPr>
        <xdr:cNvPr id="191" name="直線コネクタ 190"/>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146050</xdr:rowOff>
    </xdr:to>
    <xdr:cxnSp macro="">
      <xdr:nvCxnSpPr>
        <xdr:cNvPr id="194" name="直線コネクタ 193"/>
        <xdr:cNvCxnSpPr/>
      </xdr:nvCxnSpPr>
      <xdr:spPr>
        <a:xfrm>
          <a:off x="1320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6" name="円/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7" name="テキスト ボックス 206"/>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8" name="円/楕円 207"/>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9" name="テキスト ボックス 208"/>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0" name="円/楕円 209"/>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1" name="テキスト ボックス 21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2" name="円/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10.3</a:t>
          </a:r>
          <a:r>
            <a:rPr kumimoji="1" lang="ja-JP" altLang="ja-JP" sz="1100">
              <a:solidFill>
                <a:sysClr val="windowText" lastClr="000000"/>
              </a:solidFill>
              <a:effectLst/>
              <a:latin typeface="+mn-lt"/>
              <a:ea typeface="+mn-ea"/>
              <a:cs typeface="+mn-cs"/>
            </a:rPr>
            <a:t>％となった。類似団体平均を</a:t>
          </a:r>
          <a:r>
            <a:rPr kumimoji="1" lang="ja-JP" altLang="en-US" sz="1100">
              <a:solidFill>
                <a:sysClr val="windowText" lastClr="000000"/>
              </a:solidFill>
              <a:effectLst/>
              <a:latin typeface="+mn-lt"/>
              <a:ea typeface="+mn-ea"/>
              <a:cs typeface="+mn-cs"/>
            </a:rPr>
            <a:t>下回</a:t>
          </a:r>
          <a:r>
            <a:rPr kumimoji="1" lang="ja-JP" altLang="ja-JP" sz="1100">
              <a:solidFill>
                <a:sysClr val="windowText" lastClr="000000"/>
              </a:solidFill>
              <a:effectLst/>
              <a:latin typeface="+mn-lt"/>
              <a:ea typeface="+mn-ea"/>
              <a:cs typeface="+mn-cs"/>
            </a:rPr>
            <a:t>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主な構成は</a:t>
          </a:r>
          <a:r>
            <a:rPr kumimoji="1" lang="ja-JP" altLang="ja-JP" sz="1100">
              <a:solidFill>
                <a:sysClr val="windowText" lastClr="000000"/>
              </a:solidFill>
              <a:effectLst/>
              <a:latin typeface="+mn-lt"/>
              <a:ea typeface="+mn-ea"/>
              <a:cs typeface="+mn-cs"/>
            </a:rPr>
            <a:t>維持補修費及び繰出金等で</a:t>
          </a:r>
          <a:r>
            <a:rPr kumimoji="1" lang="ja-JP" altLang="en-US" sz="1100">
              <a:solidFill>
                <a:sysClr val="windowText" lastClr="000000"/>
              </a:solidFill>
              <a:effectLst/>
              <a:latin typeface="+mn-lt"/>
              <a:ea typeface="+mn-ea"/>
              <a:cs typeface="+mn-cs"/>
            </a:rPr>
            <a:t>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近年はほぼ横ばいで推移しているものの、</a:t>
          </a:r>
          <a:r>
            <a:rPr kumimoji="1" lang="ja-JP" altLang="ja-JP" sz="1100">
              <a:solidFill>
                <a:sysClr val="windowText" lastClr="000000"/>
              </a:solidFill>
              <a:effectLst/>
              <a:latin typeface="+mn-lt"/>
              <a:ea typeface="+mn-ea"/>
              <a:cs typeface="+mn-cs"/>
            </a:rPr>
            <a:t>国民健康保険事業</a:t>
          </a:r>
          <a:r>
            <a:rPr kumimoji="1" lang="ja-JP" altLang="en-US" sz="1100">
              <a:solidFill>
                <a:sysClr val="windowText" lastClr="000000"/>
              </a:solidFill>
              <a:effectLst/>
              <a:latin typeface="+mn-lt"/>
              <a:ea typeface="+mn-ea"/>
              <a:cs typeface="+mn-cs"/>
            </a:rPr>
            <a:t>特別</a:t>
          </a:r>
          <a:r>
            <a:rPr kumimoji="1" lang="ja-JP" altLang="ja-JP" sz="1100">
              <a:solidFill>
                <a:sysClr val="windowText" lastClr="000000"/>
              </a:solidFill>
              <a:effectLst/>
              <a:latin typeface="+mn-lt"/>
              <a:ea typeface="+mn-ea"/>
              <a:cs typeface="+mn-cs"/>
            </a:rPr>
            <a:t>会計の財政悪化に伴い、赤字補填的な繰出金支出が</a:t>
          </a:r>
          <a:r>
            <a:rPr kumimoji="1" lang="ja-JP" altLang="en-US" sz="1100">
              <a:solidFill>
                <a:sysClr val="windowText" lastClr="000000"/>
              </a:solidFill>
              <a:effectLst/>
              <a:latin typeface="+mn-lt"/>
              <a:ea typeface="+mn-ea"/>
              <a:cs typeface="+mn-cs"/>
            </a:rPr>
            <a:t>あるため、</a:t>
          </a:r>
          <a:r>
            <a:rPr kumimoji="1" lang="ja-JP" altLang="ja-JP" sz="1100">
              <a:solidFill>
                <a:sysClr val="windowText" lastClr="000000"/>
              </a:solidFill>
              <a:effectLst/>
              <a:latin typeface="+mn-lt"/>
              <a:ea typeface="+mn-ea"/>
              <a:cs typeface="+mn-cs"/>
            </a:rPr>
            <a:t>国民健康保険事業の適正な運営を図り、税負担の公平性を保つ必要がある。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17272</xdr:rowOff>
    </xdr:from>
    <xdr:to>
      <xdr:col>24</xdr:col>
      <xdr:colOff>31750</xdr:colOff>
      <xdr:row>56</xdr:row>
      <xdr:rowOff>26416</xdr:rowOff>
    </xdr:to>
    <xdr:cxnSp macro="">
      <xdr:nvCxnSpPr>
        <xdr:cNvPr id="243" name="直線コネクタ 242"/>
        <xdr:cNvCxnSpPr/>
      </xdr:nvCxnSpPr>
      <xdr:spPr>
        <a:xfrm>
          <a:off x="15671800" y="9618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17272</xdr:rowOff>
    </xdr:from>
    <xdr:to>
      <xdr:col>22</xdr:col>
      <xdr:colOff>565150</xdr:colOff>
      <xdr:row>56</xdr:row>
      <xdr:rowOff>30988</xdr:rowOff>
    </xdr:to>
    <xdr:cxnSp macro="">
      <xdr:nvCxnSpPr>
        <xdr:cNvPr id="246" name="直線コネクタ 245"/>
        <xdr:cNvCxnSpPr/>
      </xdr:nvCxnSpPr>
      <xdr:spPr>
        <a:xfrm flipV="1">
          <a:off x="14782800" y="9618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17272</xdr:rowOff>
    </xdr:from>
    <xdr:to>
      <xdr:col>21</xdr:col>
      <xdr:colOff>361950</xdr:colOff>
      <xdr:row>56</xdr:row>
      <xdr:rowOff>30988</xdr:rowOff>
    </xdr:to>
    <xdr:cxnSp macro="">
      <xdr:nvCxnSpPr>
        <xdr:cNvPr id="249" name="直線コネクタ 248"/>
        <xdr:cNvCxnSpPr/>
      </xdr:nvCxnSpPr>
      <xdr:spPr>
        <a:xfrm>
          <a:off x="13893800" y="9618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17272</xdr:rowOff>
    </xdr:to>
    <xdr:cxnSp macro="">
      <xdr:nvCxnSpPr>
        <xdr:cNvPr id="252" name="直線コネクタ 251"/>
        <xdr:cNvCxnSpPr/>
      </xdr:nvCxnSpPr>
      <xdr:spPr>
        <a:xfrm>
          <a:off x="13004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2" name="円/楕円 261"/>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3"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4" name="円/楕円 263"/>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65" name="テキスト ボックス 264"/>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151638</xdr:rowOff>
    </xdr:from>
    <xdr:to>
      <xdr:col>21</xdr:col>
      <xdr:colOff>412750</xdr:colOff>
      <xdr:row>56</xdr:row>
      <xdr:rowOff>81788</xdr:rowOff>
    </xdr:to>
    <xdr:sp macro="" textlink="">
      <xdr:nvSpPr>
        <xdr:cNvPr id="266" name="円/楕円 265"/>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91965</xdr:rowOff>
    </xdr:from>
    <xdr:ext cx="762000" cy="259045"/>
    <xdr:sp macro="" textlink="">
      <xdr:nvSpPr>
        <xdr:cNvPr id="267" name="テキスト ボックス 266"/>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68" name="円/楕円 267"/>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78249</xdr:rowOff>
    </xdr:from>
    <xdr:ext cx="762000" cy="259045"/>
    <xdr:sp macro="" textlink="">
      <xdr:nvSpPr>
        <xdr:cNvPr id="269" name="テキスト ボックス 268"/>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70" name="円/楕円 269"/>
        <xdr:cNvSpPr/>
      </xdr:nvSpPr>
      <xdr:spPr>
        <a:xfrm>
          <a:off x="12954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71" name="テキスト ボックス 270"/>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ポイント減少し、</a:t>
          </a:r>
          <a:r>
            <a:rPr kumimoji="1" lang="en-US" altLang="ja-JP" sz="1100">
              <a:solidFill>
                <a:sysClr val="windowText" lastClr="000000"/>
              </a:solidFill>
              <a:effectLst/>
              <a:latin typeface="+mn-lt"/>
              <a:ea typeface="+mn-ea"/>
              <a:cs typeface="+mn-cs"/>
            </a:rPr>
            <a:t>20.1</a:t>
          </a:r>
          <a:r>
            <a:rPr kumimoji="1" lang="ja-JP" altLang="en-US" sz="1100">
              <a:solidFill>
                <a:sysClr val="windowText" lastClr="000000"/>
              </a:solidFill>
              <a:effectLst/>
              <a:latin typeface="+mn-lt"/>
              <a:ea typeface="+mn-ea"/>
              <a:cs typeface="+mn-cs"/>
            </a:rPr>
            <a:t>％となった。類似団体平均を大きく上回って推移している。</a:t>
          </a:r>
          <a:r>
            <a:rPr kumimoji="1" lang="ja-JP" altLang="ja-JP" sz="1100">
              <a:solidFill>
                <a:sysClr val="windowText" lastClr="000000"/>
              </a:solidFill>
              <a:effectLst/>
              <a:latin typeface="+mn-lt"/>
              <a:ea typeface="+mn-ea"/>
              <a:cs typeface="+mn-cs"/>
            </a:rPr>
            <a:t>一部事務組合負担金（ゴミ処理・し尿処理・消防・病院等）の経常</a:t>
          </a:r>
          <a:r>
            <a:rPr kumimoji="1" lang="ja-JP" altLang="en-US" sz="1100">
              <a:solidFill>
                <a:sysClr val="windowText" lastClr="000000"/>
              </a:solidFill>
              <a:effectLst/>
              <a:latin typeface="+mn-lt"/>
              <a:ea typeface="+mn-ea"/>
              <a:cs typeface="+mn-cs"/>
            </a:rPr>
            <a:t>経費充当</a:t>
          </a:r>
          <a:r>
            <a:rPr kumimoji="1" lang="ja-JP" altLang="ja-JP" sz="1100">
              <a:solidFill>
                <a:sysClr val="windowText" lastClr="000000"/>
              </a:solidFill>
              <a:effectLst/>
              <a:latin typeface="+mn-lt"/>
              <a:ea typeface="+mn-ea"/>
              <a:cs typeface="+mn-cs"/>
            </a:rPr>
            <a:t>一般財源が、補助費全体の半数近くを占めて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今後は、一部事務組合をはじめ、補助団体等</a:t>
          </a:r>
          <a:r>
            <a:rPr kumimoji="1" lang="ja-JP" altLang="en-US" sz="1100">
              <a:solidFill>
                <a:sysClr val="windowText" lastClr="000000"/>
              </a:solidFill>
              <a:effectLst/>
              <a:latin typeface="+mn-lt"/>
              <a:ea typeface="+mn-ea"/>
              <a:cs typeface="+mn-cs"/>
            </a:rPr>
            <a:t>への負担金や補助金の</a:t>
          </a:r>
          <a:r>
            <a:rPr kumimoji="1" lang="ja-JP" altLang="ja-JP" sz="1100">
              <a:solidFill>
                <a:sysClr val="windowText" lastClr="000000"/>
              </a:solidFill>
              <a:effectLst/>
              <a:latin typeface="+mn-lt"/>
              <a:ea typeface="+mn-ea"/>
              <a:cs typeface="+mn-cs"/>
            </a:rPr>
            <a:t>見直し</a:t>
          </a:r>
          <a:r>
            <a:rPr kumimoji="1" lang="ja-JP" altLang="en-US" sz="1100">
              <a:solidFill>
                <a:sysClr val="windowText" lastClr="000000"/>
              </a:solidFill>
              <a:effectLst/>
              <a:latin typeface="+mn-lt"/>
              <a:ea typeface="+mn-ea"/>
              <a:cs typeface="+mn-cs"/>
            </a:rPr>
            <a:t>を図るとともに、</a:t>
          </a:r>
          <a:r>
            <a:rPr kumimoji="1" lang="ja-JP" altLang="ja-JP" sz="1100">
              <a:solidFill>
                <a:sysClr val="windowText" lastClr="000000"/>
              </a:solidFill>
              <a:effectLst/>
              <a:latin typeface="+mn-lt"/>
              <a:ea typeface="+mn-ea"/>
              <a:cs typeface="+mn-cs"/>
            </a:rPr>
            <a:t>関係団体等との調整を図る。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94996</xdr:rowOff>
    </xdr:from>
    <xdr:to>
      <xdr:col>24</xdr:col>
      <xdr:colOff>31750</xdr:colOff>
      <xdr:row>38</xdr:row>
      <xdr:rowOff>131572</xdr:rowOff>
    </xdr:to>
    <xdr:cxnSp macro="">
      <xdr:nvCxnSpPr>
        <xdr:cNvPr id="301" name="直線コネクタ 300"/>
        <xdr:cNvCxnSpPr/>
      </xdr:nvCxnSpPr>
      <xdr:spPr>
        <a:xfrm>
          <a:off x="15671800" y="66100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94996</xdr:rowOff>
    </xdr:from>
    <xdr:to>
      <xdr:col>22</xdr:col>
      <xdr:colOff>565150</xdr:colOff>
      <xdr:row>39</xdr:row>
      <xdr:rowOff>10414</xdr:rowOff>
    </xdr:to>
    <xdr:cxnSp macro="">
      <xdr:nvCxnSpPr>
        <xdr:cNvPr id="304" name="直線コネクタ 303"/>
        <xdr:cNvCxnSpPr/>
      </xdr:nvCxnSpPr>
      <xdr:spPr>
        <a:xfrm flipV="1">
          <a:off x="14782800" y="66100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60706</xdr:rowOff>
    </xdr:to>
    <xdr:cxnSp macro="">
      <xdr:nvCxnSpPr>
        <xdr:cNvPr id="307" name="直線コネクタ 306"/>
        <xdr:cNvCxnSpPr/>
      </xdr:nvCxnSpPr>
      <xdr:spPr>
        <a:xfrm flipV="1">
          <a:off x="13893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28702</xdr:rowOff>
    </xdr:from>
    <xdr:to>
      <xdr:col>20</xdr:col>
      <xdr:colOff>158750</xdr:colOff>
      <xdr:row>39</xdr:row>
      <xdr:rowOff>60706</xdr:rowOff>
    </xdr:to>
    <xdr:cxnSp macro="">
      <xdr:nvCxnSpPr>
        <xdr:cNvPr id="310" name="直線コネクタ 309"/>
        <xdr:cNvCxnSpPr/>
      </xdr:nvCxnSpPr>
      <xdr:spPr>
        <a:xfrm>
          <a:off x="13004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0" name="円/楕円 319"/>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1"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44196</xdr:rowOff>
    </xdr:from>
    <xdr:to>
      <xdr:col>22</xdr:col>
      <xdr:colOff>615950</xdr:colOff>
      <xdr:row>38</xdr:row>
      <xdr:rowOff>145796</xdr:rowOff>
    </xdr:to>
    <xdr:sp macro="" textlink="">
      <xdr:nvSpPr>
        <xdr:cNvPr id="322" name="円/楕円 321"/>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130573</xdr:rowOff>
    </xdr:from>
    <xdr:ext cx="736600" cy="259045"/>
    <xdr:sp macro="" textlink="">
      <xdr:nvSpPr>
        <xdr:cNvPr id="323" name="テキスト ボックス 322"/>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131064</xdr:rowOff>
    </xdr:from>
    <xdr:to>
      <xdr:col>21</xdr:col>
      <xdr:colOff>412750</xdr:colOff>
      <xdr:row>39</xdr:row>
      <xdr:rowOff>61214</xdr:rowOff>
    </xdr:to>
    <xdr:sp macro="" textlink="">
      <xdr:nvSpPr>
        <xdr:cNvPr id="324" name="円/楕円 323"/>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45991</xdr:rowOff>
    </xdr:from>
    <xdr:ext cx="762000" cy="259045"/>
    <xdr:sp macro="" textlink="">
      <xdr:nvSpPr>
        <xdr:cNvPr id="325" name="テキスト ボックス 324"/>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9906</xdr:rowOff>
    </xdr:from>
    <xdr:to>
      <xdr:col>20</xdr:col>
      <xdr:colOff>209550</xdr:colOff>
      <xdr:row>39</xdr:row>
      <xdr:rowOff>111506</xdr:rowOff>
    </xdr:to>
    <xdr:sp macro="" textlink="">
      <xdr:nvSpPr>
        <xdr:cNvPr id="326" name="円/楕円 325"/>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96283</xdr:rowOff>
    </xdr:from>
    <xdr:ext cx="762000" cy="259045"/>
    <xdr:sp macro="" textlink="">
      <xdr:nvSpPr>
        <xdr:cNvPr id="327" name="テキスト ボックス 326"/>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28" name="円/楕円 327"/>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29" name="テキスト ボックス 328"/>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0.7</a:t>
          </a:r>
          <a:r>
            <a:rPr kumimoji="1" lang="ja-JP" altLang="en-US"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14.7</a:t>
          </a:r>
          <a:r>
            <a:rPr kumimoji="1" lang="ja-JP" altLang="en-US" sz="1100">
              <a:solidFill>
                <a:sysClr val="windowText" lastClr="000000"/>
              </a:solidFill>
              <a:effectLst/>
              <a:latin typeface="+mn-lt"/>
              <a:ea typeface="+mn-ea"/>
              <a:cs typeface="+mn-cs"/>
            </a:rPr>
            <a:t>ポイントとなった。元利償還金は、これまで地方債の新規発行を抑制してきたことにより、平成２１年度をピークに減少傾向に転じ、</a:t>
          </a:r>
          <a:r>
            <a:rPr kumimoji="1" lang="ja-JP" altLang="ja-JP" sz="1100">
              <a:solidFill>
                <a:sysClr val="windowText" lastClr="000000"/>
              </a:solidFill>
              <a:effectLst/>
              <a:latin typeface="+mn-lt"/>
              <a:ea typeface="+mn-ea"/>
              <a:cs typeface="+mn-cs"/>
            </a:rPr>
            <a:t>類似団体平均を下回って</a:t>
          </a:r>
          <a:r>
            <a:rPr kumimoji="1" lang="ja-JP" altLang="en-US" sz="1100">
              <a:solidFill>
                <a:sysClr val="windowText" lastClr="000000"/>
              </a:solidFill>
              <a:effectLst/>
              <a:latin typeface="+mn-lt"/>
              <a:ea typeface="+mn-ea"/>
              <a:cs typeface="+mn-cs"/>
            </a:rPr>
            <a:t>推移している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しかしながら、</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学校施設整備事業などの大型事業の実施により、公債費の増加</a:t>
          </a:r>
          <a:r>
            <a:rPr kumimoji="1" lang="ja-JP" altLang="en-US" sz="1100">
              <a:solidFill>
                <a:sysClr val="windowText" lastClr="000000"/>
              </a:solidFill>
              <a:effectLst/>
              <a:latin typeface="+mn-lt"/>
              <a:ea typeface="+mn-ea"/>
              <a:cs typeface="+mn-cs"/>
            </a:rPr>
            <a:t>が見込まれることから、</a:t>
          </a:r>
          <a:r>
            <a:rPr kumimoji="1" lang="ja-JP" altLang="ja-JP" sz="1100">
              <a:solidFill>
                <a:sysClr val="windowText" lastClr="000000"/>
              </a:solidFill>
              <a:effectLst/>
              <a:latin typeface="+mn-lt"/>
              <a:ea typeface="+mn-ea"/>
              <a:cs typeface="+mn-cs"/>
            </a:rPr>
            <a:t>今後はさらに事業実施の精査に努め</a:t>
          </a:r>
          <a:r>
            <a:rPr kumimoji="1" lang="ja-JP" altLang="en-US" sz="1100">
              <a:solidFill>
                <a:sysClr val="windowText" lastClr="000000"/>
              </a:solidFill>
              <a:effectLst/>
              <a:latin typeface="+mn-lt"/>
              <a:ea typeface="+mn-ea"/>
              <a:cs typeface="+mn-cs"/>
            </a:rPr>
            <a:t>、引き続き地方債の</a:t>
          </a:r>
          <a:r>
            <a:rPr kumimoji="1" lang="ja-JP" altLang="ja-JP" sz="1100">
              <a:solidFill>
                <a:sysClr val="windowText" lastClr="000000"/>
              </a:solidFill>
              <a:effectLst/>
              <a:latin typeface="+mn-lt"/>
              <a:ea typeface="+mn-ea"/>
              <a:cs typeface="+mn-cs"/>
            </a:rPr>
            <a:t>新規発行</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39370</xdr:rowOff>
    </xdr:to>
    <xdr:cxnSp macro="">
      <xdr:nvCxnSpPr>
        <xdr:cNvPr id="361" name="直線コネクタ 360"/>
        <xdr:cNvCxnSpPr/>
      </xdr:nvCxnSpPr>
      <xdr:spPr>
        <a:xfrm>
          <a:off x="3987800" y="13042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104139</xdr:rowOff>
    </xdr:to>
    <xdr:cxnSp macro="">
      <xdr:nvCxnSpPr>
        <xdr:cNvPr id="364" name="直線コネクタ 363"/>
        <xdr:cNvCxnSpPr/>
      </xdr:nvCxnSpPr>
      <xdr:spPr>
        <a:xfrm flipV="1">
          <a:off x="3098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104139</xdr:rowOff>
    </xdr:to>
    <xdr:cxnSp macro="">
      <xdr:nvCxnSpPr>
        <xdr:cNvPr id="367" name="直線コネクタ 366"/>
        <xdr:cNvCxnSpPr/>
      </xdr:nvCxnSpPr>
      <xdr:spPr>
        <a:xfrm>
          <a:off x="2209800" y="13111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76</xdr:row>
      <xdr:rowOff>100330</xdr:rowOff>
    </xdr:to>
    <xdr:cxnSp macro="">
      <xdr:nvCxnSpPr>
        <xdr:cNvPr id="370" name="直線コネクタ 369"/>
        <xdr:cNvCxnSpPr/>
      </xdr:nvCxnSpPr>
      <xdr:spPr>
        <a:xfrm flipV="1">
          <a:off x="1320800" y="131114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160020</xdr:rowOff>
    </xdr:from>
    <xdr:to>
      <xdr:col>7</xdr:col>
      <xdr:colOff>66675</xdr:colOff>
      <xdr:row>76</xdr:row>
      <xdr:rowOff>90170</xdr:rowOff>
    </xdr:to>
    <xdr:sp macro="" textlink="">
      <xdr:nvSpPr>
        <xdr:cNvPr id="380" name="円/楕円 379"/>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5097</xdr:rowOff>
    </xdr:from>
    <xdr:ext cx="762000" cy="259045"/>
    <xdr:sp macro="" textlink="">
      <xdr:nvSpPr>
        <xdr:cNvPr id="381" name="公債費該当値テキスト"/>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2" name="円/楕円 38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3" name="テキスト ボックス 38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4" name="円/楕円 38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5" name="テキスト ボックス 38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6" name="円/楕円 38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7" name="テキスト ボックス 38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49530</xdr:rowOff>
    </xdr:from>
    <xdr:to>
      <xdr:col>1</xdr:col>
      <xdr:colOff>676275</xdr:colOff>
      <xdr:row>76</xdr:row>
      <xdr:rowOff>151130</xdr:rowOff>
    </xdr:to>
    <xdr:sp macro="" textlink="">
      <xdr:nvSpPr>
        <xdr:cNvPr id="388" name="円/楕円 387"/>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161307</xdr:rowOff>
    </xdr:from>
    <xdr:ext cx="762000" cy="259045"/>
    <xdr:sp macro="" textlink="">
      <xdr:nvSpPr>
        <xdr:cNvPr id="389" name="テキスト ボックス 388"/>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前年度と比べ、</a:t>
          </a:r>
          <a:r>
            <a:rPr kumimoji="1" lang="en-US" altLang="ja-JP" sz="1100">
              <a:solidFill>
                <a:sysClr val="windowText" lastClr="000000"/>
              </a:solidFill>
              <a:effectLst/>
              <a:latin typeface="+mn-lt"/>
              <a:ea typeface="+mn-ea"/>
              <a:cs typeface="+mn-cs"/>
            </a:rPr>
            <a:t>0.8</a:t>
          </a:r>
          <a:r>
            <a:rPr kumimoji="1" lang="ja-JP" altLang="en-US" sz="1100">
              <a:solidFill>
                <a:sysClr val="windowText" lastClr="000000"/>
              </a:solidFill>
              <a:effectLst/>
              <a:latin typeface="+mn-lt"/>
              <a:ea typeface="+mn-ea"/>
              <a:cs typeface="+mn-cs"/>
            </a:rPr>
            <a:t>ポイント増加し、</a:t>
          </a:r>
          <a:r>
            <a:rPr kumimoji="1" lang="en-US" altLang="ja-JP" sz="1100">
              <a:solidFill>
                <a:sysClr val="windowText" lastClr="000000"/>
              </a:solidFill>
              <a:effectLst/>
              <a:latin typeface="+mn-lt"/>
              <a:ea typeface="+mn-ea"/>
              <a:cs typeface="+mn-cs"/>
            </a:rPr>
            <a:t>73.8</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類似団体平均と比較すると、上回っている。これは、主に</a:t>
          </a:r>
          <a:r>
            <a:rPr kumimoji="1" lang="ja-JP" altLang="en-US" sz="1100">
              <a:solidFill>
                <a:sysClr val="windowText" lastClr="000000"/>
              </a:solidFill>
              <a:effectLst/>
              <a:latin typeface="+mn-lt"/>
              <a:ea typeface="+mn-ea"/>
              <a:cs typeface="+mn-cs"/>
            </a:rPr>
            <a:t>人件費や</a:t>
          </a:r>
          <a:r>
            <a:rPr kumimoji="1" lang="ja-JP" altLang="ja-JP" sz="1100">
              <a:solidFill>
                <a:sysClr val="windowText" lastClr="000000"/>
              </a:solidFill>
              <a:effectLst/>
              <a:latin typeface="+mn-lt"/>
              <a:ea typeface="+mn-ea"/>
              <a:cs typeface="+mn-cs"/>
            </a:rPr>
            <a:t>扶助費の経常収支比率が増加したことが要因である。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43180</xdr:rowOff>
    </xdr:to>
    <xdr:cxnSp macro="">
      <xdr:nvCxnSpPr>
        <xdr:cNvPr id="422" name="直線コネクタ 421"/>
        <xdr:cNvCxnSpPr/>
      </xdr:nvCxnSpPr>
      <xdr:spPr>
        <a:xfrm>
          <a:off x="15671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134620</xdr:rowOff>
    </xdr:to>
    <xdr:cxnSp macro="">
      <xdr:nvCxnSpPr>
        <xdr:cNvPr id="425" name="直線コネクタ 424"/>
        <xdr:cNvCxnSpPr/>
      </xdr:nvCxnSpPr>
      <xdr:spPr>
        <a:xfrm flipV="1">
          <a:off x="14782800" y="1338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134620</xdr:rowOff>
    </xdr:from>
    <xdr:to>
      <xdr:col>21</xdr:col>
      <xdr:colOff>361950</xdr:colOff>
      <xdr:row>78</xdr:row>
      <xdr:rowOff>146050</xdr:rowOff>
    </xdr:to>
    <xdr:cxnSp macro="">
      <xdr:nvCxnSpPr>
        <xdr:cNvPr id="428" name="直線コネクタ 427"/>
        <xdr:cNvCxnSpPr/>
      </xdr:nvCxnSpPr>
      <xdr:spPr>
        <a:xfrm flipV="1">
          <a:off x="13893800" y="13507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146050</xdr:rowOff>
    </xdr:to>
    <xdr:cxnSp macro="">
      <xdr:nvCxnSpPr>
        <xdr:cNvPr id="431" name="直線コネクタ 430"/>
        <xdr:cNvCxnSpPr/>
      </xdr:nvCxnSpPr>
      <xdr:spPr>
        <a:xfrm>
          <a:off x="13004800" y="1344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163830</xdr:rowOff>
    </xdr:from>
    <xdr:to>
      <xdr:col>24</xdr:col>
      <xdr:colOff>82550</xdr:colOff>
      <xdr:row>78</xdr:row>
      <xdr:rowOff>93980</xdr:rowOff>
    </xdr:to>
    <xdr:sp macro="" textlink="">
      <xdr:nvSpPr>
        <xdr:cNvPr id="441" name="円/楕円 440"/>
        <xdr:cNvSpPr/>
      </xdr:nvSpPr>
      <xdr:spPr>
        <a:xfrm>
          <a:off x="16459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135907</xdr:rowOff>
    </xdr:from>
    <xdr:ext cx="762000" cy="259045"/>
    <xdr:sp macro="" textlink="">
      <xdr:nvSpPr>
        <xdr:cNvPr id="442" name="公債費以外該当値テキスト"/>
        <xdr:cNvSpPr txBox="1"/>
      </xdr:nvSpPr>
      <xdr:spPr>
        <a:xfrm>
          <a:off x="16598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3" name="円/楕円 44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4" name="テキスト ボックス 44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83820</xdr:rowOff>
    </xdr:from>
    <xdr:to>
      <xdr:col>21</xdr:col>
      <xdr:colOff>412750</xdr:colOff>
      <xdr:row>79</xdr:row>
      <xdr:rowOff>13970</xdr:rowOff>
    </xdr:to>
    <xdr:sp macro="" textlink="">
      <xdr:nvSpPr>
        <xdr:cNvPr id="445" name="円/楕円 444"/>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170197</xdr:rowOff>
    </xdr:from>
    <xdr:ext cx="762000" cy="259045"/>
    <xdr:sp macro="" textlink="">
      <xdr:nvSpPr>
        <xdr:cNvPr id="446" name="テキスト ボックス 445"/>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47" name="円/楕円 446"/>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48" name="テキスト ボックス 447"/>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49" name="円/楕円 448"/>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0" name="テキスト ボックス 449"/>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熊本県小国町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74445</xdr:rowOff>
    </xdr:from>
    <xdr:to>
      <xdr:col>4</xdr:col>
      <xdr:colOff>1117600</xdr:colOff>
      <xdr:row>15</xdr:row>
      <xdr:rowOff>81120</xdr:rowOff>
    </xdr:to>
    <xdr:cxnSp macro="">
      <xdr:nvCxnSpPr>
        <xdr:cNvPr id="50" name="直線コネクタ 49"/>
        <xdr:cNvCxnSpPr/>
      </xdr:nvCxnSpPr>
      <xdr:spPr bwMode="auto">
        <a:xfrm flipV="1">
          <a:off x="5003800" y="2693820"/>
          <a:ext cx="6477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81120</xdr:rowOff>
    </xdr:from>
    <xdr:to>
      <xdr:col>4</xdr:col>
      <xdr:colOff>469900</xdr:colOff>
      <xdr:row>15</xdr:row>
      <xdr:rowOff>109299</xdr:rowOff>
    </xdr:to>
    <xdr:cxnSp macro="">
      <xdr:nvCxnSpPr>
        <xdr:cNvPr id="53" name="直線コネクタ 52"/>
        <xdr:cNvCxnSpPr/>
      </xdr:nvCxnSpPr>
      <xdr:spPr bwMode="auto">
        <a:xfrm flipV="1">
          <a:off x="4305300" y="2700495"/>
          <a:ext cx="698500" cy="28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109299</xdr:rowOff>
    </xdr:from>
    <xdr:to>
      <xdr:col>3</xdr:col>
      <xdr:colOff>904875</xdr:colOff>
      <xdr:row>15</xdr:row>
      <xdr:rowOff>141387</xdr:rowOff>
    </xdr:to>
    <xdr:cxnSp macro="">
      <xdr:nvCxnSpPr>
        <xdr:cNvPr id="56" name="直線コネクタ 55"/>
        <xdr:cNvCxnSpPr/>
      </xdr:nvCxnSpPr>
      <xdr:spPr bwMode="auto">
        <a:xfrm flipV="1">
          <a:off x="3606800" y="2728674"/>
          <a:ext cx="698500" cy="3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141387</xdr:rowOff>
    </xdr:from>
    <xdr:to>
      <xdr:col>3</xdr:col>
      <xdr:colOff>206375</xdr:colOff>
      <xdr:row>15</xdr:row>
      <xdr:rowOff>156878</xdr:rowOff>
    </xdr:to>
    <xdr:cxnSp macro="">
      <xdr:nvCxnSpPr>
        <xdr:cNvPr id="59" name="直線コネクタ 58"/>
        <xdr:cNvCxnSpPr/>
      </xdr:nvCxnSpPr>
      <xdr:spPr bwMode="auto">
        <a:xfrm flipV="1">
          <a:off x="2908300" y="2760762"/>
          <a:ext cx="698500" cy="15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23645</xdr:rowOff>
    </xdr:from>
    <xdr:to>
      <xdr:col>5</xdr:col>
      <xdr:colOff>34925</xdr:colOff>
      <xdr:row>15</xdr:row>
      <xdr:rowOff>125245</xdr:rowOff>
    </xdr:to>
    <xdr:sp macro="" textlink="">
      <xdr:nvSpPr>
        <xdr:cNvPr id="69" name="円/楕円 68"/>
        <xdr:cNvSpPr/>
      </xdr:nvSpPr>
      <xdr:spPr bwMode="auto">
        <a:xfrm>
          <a:off x="5600700" y="26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40172</xdr:rowOff>
    </xdr:from>
    <xdr:ext cx="762000" cy="259045"/>
    <xdr:sp macro="" textlink="">
      <xdr:nvSpPr>
        <xdr:cNvPr id="70" name="人口1人当たり決算額の推移該当値テキスト130"/>
        <xdr:cNvSpPr txBox="1"/>
      </xdr:nvSpPr>
      <xdr:spPr>
        <a:xfrm>
          <a:off x="5740400" y="24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30320</xdr:rowOff>
    </xdr:from>
    <xdr:to>
      <xdr:col>4</xdr:col>
      <xdr:colOff>520700</xdr:colOff>
      <xdr:row>15</xdr:row>
      <xdr:rowOff>131920</xdr:rowOff>
    </xdr:to>
    <xdr:sp macro="" textlink="">
      <xdr:nvSpPr>
        <xdr:cNvPr id="71" name="円/楕円 70"/>
        <xdr:cNvSpPr/>
      </xdr:nvSpPr>
      <xdr:spPr bwMode="auto">
        <a:xfrm>
          <a:off x="4953000" y="26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142097</xdr:rowOff>
    </xdr:from>
    <xdr:ext cx="736600" cy="259045"/>
    <xdr:sp macro="" textlink="">
      <xdr:nvSpPr>
        <xdr:cNvPr id="72" name="テキスト ボックス 71"/>
        <xdr:cNvSpPr txBox="1"/>
      </xdr:nvSpPr>
      <xdr:spPr>
        <a:xfrm>
          <a:off x="4622800" y="241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58499</xdr:rowOff>
    </xdr:from>
    <xdr:to>
      <xdr:col>3</xdr:col>
      <xdr:colOff>955675</xdr:colOff>
      <xdr:row>15</xdr:row>
      <xdr:rowOff>160099</xdr:rowOff>
    </xdr:to>
    <xdr:sp macro="" textlink="">
      <xdr:nvSpPr>
        <xdr:cNvPr id="73" name="円/楕円 72"/>
        <xdr:cNvSpPr/>
      </xdr:nvSpPr>
      <xdr:spPr bwMode="auto">
        <a:xfrm>
          <a:off x="4254500" y="267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170276</xdr:rowOff>
    </xdr:from>
    <xdr:ext cx="762000" cy="259045"/>
    <xdr:sp macro="" textlink="">
      <xdr:nvSpPr>
        <xdr:cNvPr id="74" name="テキスト ボックス 73"/>
        <xdr:cNvSpPr txBox="1"/>
      </xdr:nvSpPr>
      <xdr:spPr>
        <a:xfrm>
          <a:off x="3924300" y="24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158,573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90587</xdr:rowOff>
    </xdr:from>
    <xdr:to>
      <xdr:col>3</xdr:col>
      <xdr:colOff>257175</xdr:colOff>
      <xdr:row>16</xdr:row>
      <xdr:rowOff>20737</xdr:rowOff>
    </xdr:to>
    <xdr:sp macro="" textlink="">
      <xdr:nvSpPr>
        <xdr:cNvPr id="75" name="円/楕円 74"/>
        <xdr:cNvSpPr/>
      </xdr:nvSpPr>
      <xdr:spPr bwMode="auto">
        <a:xfrm>
          <a:off x="3556000" y="270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30914</xdr:rowOff>
    </xdr:from>
    <xdr:ext cx="762000" cy="259045"/>
    <xdr:sp macro="" textlink="">
      <xdr:nvSpPr>
        <xdr:cNvPr id="76" name="テキスト ボックス 75"/>
        <xdr:cNvSpPr txBox="1"/>
      </xdr:nvSpPr>
      <xdr:spPr>
        <a:xfrm>
          <a:off x="3225800" y="247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154,362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106078</xdr:rowOff>
    </xdr:from>
    <xdr:to>
      <xdr:col>2</xdr:col>
      <xdr:colOff>692150</xdr:colOff>
      <xdr:row>16</xdr:row>
      <xdr:rowOff>36228</xdr:rowOff>
    </xdr:to>
    <xdr:sp macro="" textlink="">
      <xdr:nvSpPr>
        <xdr:cNvPr id="77" name="円/楕円 76"/>
        <xdr:cNvSpPr/>
      </xdr:nvSpPr>
      <xdr:spPr bwMode="auto">
        <a:xfrm>
          <a:off x="2857500" y="272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46405</xdr:rowOff>
    </xdr:from>
    <xdr:ext cx="762000" cy="259045"/>
    <xdr:sp macro="" textlink="">
      <xdr:nvSpPr>
        <xdr:cNvPr id="78" name="テキスト ボックス 77"/>
        <xdr:cNvSpPr txBox="1"/>
      </xdr:nvSpPr>
      <xdr:spPr>
        <a:xfrm>
          <a:off x="2527300" y="249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159747</xdr:rowOff>
    </xdr:from>
    <xdr:to>
      <xdr:col>4</xdr:col>
      <xdr:colOff>1117600</xdr:colOff>
      <xdr:row>35</xdr:row>
      <xdr:rowOff>289230</xdr:rowOff>
    </xdr:to>
    <xdr:cxnSp macro="">
      <xdr:nvCxnSpPr>
        <xdr:cNvPr id="112" name="直線コネクタ 111"/>
        <xdr:cNvCxnSpPr/>
      </xdr:nvCxnSpPr>
      <xdr:spPr bwMode="auto">
        <a:xfrm flipV="1">
          <a:off x="5003800" y="6770097"/>
          <a:ext cx="647700" cy="129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110769</xdr:rowOff>
    </xdr:from>
    <xdr:to>
      <xdr:col>4</xdr:col>
      <xdr:colOff>469900</xdr:colOff>
      <xdr:row>35</xdr:row>
      <xdr:rowOff>289230</xdr:rowOff>
    </xdr:to>
    <xdr:cxnSp macro="">
      <xdr:nvCxnSpPr>
        <xdr:cNvPr id="115" name="直線コネクタ 114"/>
        <xdr:cNvCxnSpPr/>
      </xdr:nvCxnSpPr>
      <xdr:spPr bwMode="auto">
        <a:xfrm>
          <a:off x="4305300" y="6721119"/>
          <a:ext cx="698500" cy="17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108197</xdr:rowOff>
    </xdr:from>
    <xdr:to>
      <xdr:col>3</xdr:col>
      <xdr:colOff>904875</xdr:colOff>
      <xdr:row>35</xdr:row>
      <xdr:rowOff>110769</xdr:rowOff>
    </xdr:to>
    <xdr:cxnSp macro="">
      <xdr:nvCxnSpPr>
        <xdr:cNvPr id="118" name="直線コネクタ 117"/>
        <xdr:cNvCxnSpPr/>
      </xdr:nvCxnSpPr>
      <xdr:spPr bwMode="auto">
        <a:xfrm>
          <a:off x="3606800" y="6718547"/>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108197</xdr:rowOff>
    </xdr:from>
    <xdr:to>
      <xdr:col>3</xdr:col>
      <xdr:colOff>206375</xdr:colOff>
      <xdr:row>35</xdr:row>
      <xdr:rowOff>110217</xdr:rowOff>
    </xdr:to>
    <xdr:cxnSp macro="">
      <xdr:nvCxnSpPr>
        <xdr:cNvPr id="121" name="直線コネクタ 120"/>
        <xdr:cNvCxnSpPr/>
      </xdr:nvCxnSpPr>
      <xdr:spPr bwMode="auto">
        <a:xfrm flipV="1">
          <a:off x="2908300" y="6718547"/>
          <a:ext cx="698500" cy="2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108947</xdr:rowOff>
    </xdr:from>
    <xdr:to>
      <xdr:col>5</xdr:col>
      <xdr:colOff>34925</xdr:colOff>
      <xdr:row>35</xdr:row>
      <xdr:rowOff>210547</xdr:rowOff>
    </xdr:to>
    <xdr:sp macro="" textlink="">
      <xdr:nvSpPr>
        <xdr:cNvPr id="131" name="円/楕円 130"/>
        <xdr:cNvSpPr/>
      </xdr:nvSpPr>
      <xdr:spPr bwMode="auto">
        <a:xfrm>
          <a:off x="5600700" y="671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296924</xdr:rowOff>
    </xdr:from>
    <xdr:ext cx="762000" cy="259045"/>
    <xdr:sp macro="" textlink="">
      <xdr:nvSpPr>
        <xdr:cNvPr id="132" name="人口1人当たり決算額の推移該当値テキスト445"/>
        <xdr:cNvSpPr txBox="1"/>
      </xdr:nvSpPr>
      <xdr:spPr>
        <a:xfrm>
          <a:off x="5740400" y="656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238430</xdr:rowOff>
    </xdr:from>
    <xdr:to>
      <xdr:col>4</xdr:col>
      <xdr:colOff>520700</xdr:colOff>
      <xdr:row>35</xdr:row>
      <xdr:rowOff>340030</xdr:rowOff>
    </xdr:to>
    <xdr:sp macro="" textlink="">
      <xdr:nvSpPr>
        <xdr:cNvPr id="133" name="円/楕円 132"/>
        <xdr:cNvSpPr/>
      </xdr:nvSpPr>
      <xdr:spPr bwMode="auto">
        <a:xfrm>
          <a:off x="4953000" y="684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7307</xdr:rowOff>
    </xdr:from>
    <xdr:ext cx="736600" cy="259045"/>
    <xdr:sp macro="" textlink="">
      <xdr:nvSpPr>
        <xdr:cNvPr id="134" name="テキスト ボックス 133"/>
        <xdr:cNvSpPr txBox="1"/>
      </xdr:nvSpPr>
      <xdr:spPr>
        <a:xfrm>
          <a:off x="4622800" y="66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59969</xdr:rowOff>
    </xdr:from>
    <xdr:to>
      <xdr:col>3</xdr:col>
      <xdr:colOff>955675</xdr:colOff>
      <xdr:row>35</xdr:row>
      <xdr:rowOff>161569</xdr:rowOff>
    </xdr:to>
    <xdr:sp macro="" textlink="">
      <xdr:nvSpPr>
        <xdr:cNvPr id="135" name="円/楕円 134"/>
        <xdr:cNvSpPr/>
      </xdr:nvSpPr>
      <xdr:spPr bwMode="auto">
        <a:xfrm>
          <a:off x="4254500" y="667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171746</xdr:rowOff>
    </xdr:from>
    <xdr:ext cx="762000" cy="259045"/>
    <xdr:sp macro="" textlink="">
      <xdr:nvSpPr>
        <xdr:cNvPr id="136" name="テキスト ボックス 135"/>
        <xdr:cNvSpPr txBox="1"/>
      </xdr:nvSpPr>
      <xdr:spPr>
        <a:xfrm>
          <a:off x="3924300" y="643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43,852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57397</xdr:rowOff>
    </xdr:from>
    <xdr:to>
      <xdr:col>3</xdr:col>
      <xdr:colOff>257175</xdr:colOff>
      <xdr:row>35</xdr:row>
      <xdr:rowOff>158997</xdr:rowOff>
    </xdr:to>
    <xdr:sp macro="" textlink="">
      <xdr:nvSpPr>
        <xdr:cNvPr id="137" name="円/楕円 136"/>
        <xdr:cNvSpPr/>
      </xdr:nvSpPr>
      <xdr:spPr bwMode="auto">
        <a:xfrm>
          <a:off x="3556000" y="666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169174</xdr:rowOff>
    </xdr:from>
    <xdr:ext cx="762000" cy="259045"/>
    <xdr:sp macro="" textlink="">
      <xdr:nvSpPr>
        <xdr:cNvPr id="138" name="テキスト ボックス 137"/>
        <xdr:cNvSpPr txBox="1"/>
      </xdr:nvSpPr>
      <xdr:spPr>
        <a:xfrm>
          <a:off x="3225800" y="643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59417</xdr:rowOff>
    </xdr:from>
    <xdr:to>
      <xdr:col>2</xdr:col>
      <xdr:colOff>692150</xdr:colOff>
      <xdr:row>35</xdr:row>
      <xdr:rowOff>161017</xdr:rowOff>
    </xdr:to>
    <xdr:sp macro="" textlink="">
      <xdr:nvSpPr>
        <xdr:cNvPr id="139" name="円/楕円 138"/>
        <xdr:cNvSpPr/>
      </xdr:nvSpPr>
      <xdr:spPr bwMode="auto">
        <a:xfrm>
          <a:off x="2857500" y="6669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171194</xdr:rowOff>
    </xdr:from>
    <xdr:ext cx="762000" cy="259045"/>
    <xdr:sp macro="" textlink="">
      <xdr:nvSpPr>
        <xdr:cNvPr id="140" name="テキスト ボックス 139"/>
        <xdr:cNvSpPr txBox="1"/>
      </xdr:nvSpPr>
      <xdr:spPr>
        <a:xfrm>
          <a:off x="2527300" y="64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7,420
7,361
136.94
6,024,778
5,753,100
222,155
3,224,692
5,208,345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86687</xdr:rowOff>
    </xdr:from>
    <xdr:to>
      <xdr:col>6</xdr:col>
      <xdr:colOff>511175</xdr:colOff>
      <xdr:row>34</xdr:row>
      <xdr:rowOff>112638</xdr:rowOff>
    </xdr:to>
    <xdr:cxnSp macro="">
      <xdr:nvCxnSpPr>
        <xdr:cNvPr id="63" name="直線コネクタ 62"/>
        <xdr:cNvCxnSpPr/>
      </xdr:nvCxnSpPr>
      <xdr:spPr>
        <a:xfrm flipV="1">
          <a:off x="3797300" y="5915987"/>
          <a:ext cx="8382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110080</xdr:rowOff>
    </xdr:from>
    <xdr:to>
      <xdr:col>5</xdr:col>
      <xdr:colOff>358775</xdr:colOff>
      <xdr:row>34</xdr:row>
      <xdr:rowOff>112638</xdr:rowOff>
    </xdr:to>
    <xdr:cxnSp macro="">
      <xdr:nvCxnSpPr>
        <xdr:cNvPr id="66" name="直線コネクタ 65"/>
        <xdr:cNvCxnSpPr/>
      </xdr:nvCxnSpPr>
      <xdr:spPr>
        <a:xfrm>
          <a:off x="2908300" y="5939380"/>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110080</xdr:rowOff>
    </xdr:from>
    <xdr:to>
      <xdr:col>4</xdr:col>
      <xdr:colOff>155575</xdr:colOff>
      <xdr:row>34</xdr:row>
      <xdr:rowOff>152164</xdr:rowOff>
    </xdr:to>
    <xdr:cxnSp macro="">
      <xdr:nvCxnSpPr>
        <xdr:cNvPr id="69" name="直線コネクタ 68"/>
        <xdr:cNvCxnSpPr/>
      </xdr:nvCxnSpPr>
      <xdr:spPr>
        <a:xfrm flipV="1">
          <a:off x="2019300" y="5939380"/>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152164</xdr:rowOff>
    </xdr:from>
    <xdr:to>
      <xdr:col>2</xdr:col>
      <xdr:colOff>638175</xdr:colOff>
      <xdr:row>34</xdr:row>
      <xdr:rowOff>169255</xdr:rowOff>
    </xdr:to>
    <xdr:cxnSp macro="">
      <xdr:nvCxnSpPr>
        <xdr:cNvPr id="72" name="直線コネクタ 71"/>
        <xdr:cNvCxnSpPr/>
      </xdr:nvCxnSpPr>
      <xdr:spPr>
        <a:xfrm flipV="1">
          <a:off x="1130300" y="5981464"/>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35887</xdr:rowOff>
    </xdr:from>
    <xdr:to>
      <xdr:col>6</xdr:col>
      <xdr:colOff>561975</xdr:colOff>
      <xdr:row>34</xdr:row>
      <xdr:rowOff>137487</xdr:rowOff>
    </xdr:to>
    <xdr:sp macro="" textlink="">
      <xdr:nvSpPr>
        <xdr:cNvPr id="82" name="円/楕円 81"/>
        <xdr:cNvSpPr/>
      </xdr:nvSpPr>
      <xdr:spPr>
        <a:xfrm>
          <a:off x="4584700" y="5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58764</xdr:rowOff>
    </xdr:from>
    <xdr:ext cx="599010" cy="259045"/>
    <xdr:sp macro="" textlink="">
      <xdr:nvSpPr>
        <xdr:cNvPr id="83" name="人件費該当値テキスト"/>
        <xdr:cNvSpPr txBox="1"/>
      </xdr:nvSpPr>
      <xdr:spPr>
        <a:xfrm>
          <a:off x="4686300" y="57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61838</xdr:rowOff>
    </xdr:from>
    <xdr:to>
      <xdr:col>5</xdr:col>
      <xdr:colOff>409575</xdr:colOff>
      <xdr:row>34</xdr:row>
      <xdr:rowOff>163438</xdr:rowOff>
    </xdr:to>
    <xdr:sp macro="" textlink="">
      <xdr:nvSpPr>
        <xdr:cNvPr id="84" name="円/楕円 83"/>
        <xdr:cNvSpPr/>
      </xdr:nvSpPr>
      <xdr:spPr>
        <a:xfrm>
          <a:off x="37465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8515</xdr:rowOff>
    </xdr:from>
    <xdr:ext cx="599010" cy="259045"/>
    <xdr:sp macro="" textlink="">
      <xdr:nvSpPr>
        <xdr:cNvPr id="85" name="テキスト ボックス 84"/>
        <xdr:cNvSpPr txBox="1"/>
      </xdr:nvSpPr>
      <xdr:spPr>
        <a:xfrm>
          <a:off x="3497794"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59280</xdr:rowOff>
    </xdr:from>
    <xdr:to>
      <xdr:col>4</xdr:col>
      <xdr:colOff>206375</xdr:colOff>
      <xdr:row>34</xdr:row>
      <xdr:rowOff>160880</xdr:rowOff>
    </xdr:to>
    <xdr:sp macro="" textlink="">
      <xdr:nvSpPr>
        <xdr:cNvPr id="86" name="円/楕円 85"/>
        <xdr:cNvSpPr/>
      </xdr:nvSpPr>
      <xdr:spPr>
        <a:xfrm>
          <a:off x="2857500" y="58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5957</xdr:rowOff>
    </xdr:from>
    <xdr:ext cx="599010" cy="259045"/>
    <xdr:sp macro="" textlink="">
      <xdr:nvSpPr>
        <xdr:cNvPr id="87" name="テキスト ボックス 86"/>
        <xdr:cNvSpPr txBox="1"/>
      </xdr:nvSpPr>
      <xdr:spPr>
        <a:xfrm>
          <a:off x="2608794" y="566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101364</xdr:rowOff>
    </xdr:from>
    <xdr:to>
      <xdr:col>3</xdr:col>
      <xdr:colOff>3175</xdr:colOff>
      <xdr:row>35</xdr:row>
      <xdr:rowOff>31514</xdr:rowOff>
    </xdr:to>
    <xdr:sp macro="" textlink="">
      <xdr:nvSpPr>
        <xdr:cNvPr id="88" name="円/楕円 87"/>
        <xdr:cNvSpPr/>
      </xdr:nvSpPr>
      <xdr:spPr>
        <a:xfrm>
          <a:off x="1968500" y="59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48041</xdr:rowOff>
    </xdr:from>
    <xdr:ext cx="599010" cy="259045"/>
    <xdr:sp macro="" textlink="">
      <xdr:nvSpPr>
        <xdr:cNvPr id="89" name="テキスト ボックス 88"/>
        <xdr:cNvSpPr txBox="1"/>
      </xdr:nvSpPr>
      <xdr:spPr>
        <a:xfrm>
          <a:off x="1719794" y="570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133,855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118455</xdr:rowOff>
    </xdr:from>
    <xdr:to>
      <xdr:col>1</xdr:col>
      <xdr:colOff>485775</xdr:colOff>
      <xdr:row>35</xdr:row>
      <xdr:rowOff>48605</xdr:rowOff>
    </xdr:to>
    <xdr:sp macro="" textlink="">
      <xdr:nvSpPr>
        <xdr:cNvPr id="90" name="円/楕円 89"/>
        <xdr:cNvSpPr/>
      </xdr:nvSpPr>
      <xdr:spPr>
        <a:xfrm>
          <a:off x="1079500" y="59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65132</xdr:rowOff>
    </xdr:from>
    <xdr:ext cx="599010" cy="259045"/>
    <xdr:sp macro="" textlink="">
      <xdr:nvSpPr>
        <xdr:cNvPr id="91" name="テキスト ボックス 90"/>
        <xdr:cNvSpPr txBox="1"/>
      </xdr:nvSpPr>
      <xdr:spPr>
        <a:xfrm>
          <a:off x="830794" y="572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52178</xdr:rowOff>
    </xdr:from>
    <xdr:to>
      <xdr:col>6</xdr:col>
      <xdr:colOff>511175</xdr:colOff>
      <xdr:row>56</xdr:row>
      <xdr:rowOff>74220</xdr:rowOff>
    </xdr:to>
    <xdr:cxnSp macro="">
      <xdr:nvCxnSpPr>
        <xdr:cNvPr id="118" name="直線コネクタ 117"/>
        <xdr:cNvCxnSpPr/>
      </xdr:nvCxnSpPr>
      <xdr:spPr>
        <a:xfrm flipV="1">
          <a:off x="3797300" y="9653378"/>
          <a:ext cx="8382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51236</xdr:rowOff>
    </xdr:from>
    <xdr:to>
      <xdr:col>5</xdr:col>
      <xdr:colOff>358775</xdr:colOff>
      <xdr:row>56</xdr:row>
      <xdr:rowOff>74220</xdr:rowOff>
    </xdr:to>
    <xdr:cxnSp macro="">
      <xdr:nvCxnSpPr>
        <xdr:cNvPr id="121" name="直線コネクタ 120"/>
        <xdr:cNvCxnSpPr/>
      </xdr:nvCxnSpPr>
      <xdr:spPr>
        <a:xfrm>
          <a:off x="2908300" y="9652436"/>
          <a:ext cx="889000" cy="2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51236</xdr:rowOff>
    </xdr:from>
    <xdr:to>
      <xdr:col>4</xdr:col>
      <xdr:colOff>155575</xdr:colOff>
      <xdr:row>56</xdr:row>
      <xdr:rowOff>80287</xdr:rowOff>
    </xdr:to>
    <xdr:cxnSp macro="">
      <xdr:nvCxnSpPr>
        <xdr:cNvPr id="124" name="直線コネクタ 123"/>
        <xdr:cNvCxnSpPr/>
      </xdr:nvCxnSpPr>
      <xdr:spPr>
        <a:xfrm flipV="1">
          <a:off x="2019300" y="9652436"/>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73566</xdr:rowOff>
    </xdr:from>
    <xdr:to>
      <xdr:col>2</xdr:col>
      <xdr:colOff>638175</xdr:colOff>
      <xdr:row>56</xdr:row>
      <xdr:rowOff>80287</xdr:rowOff>
    </xdr:to>
    <xdr:cxnSp macro="">
      <xdr:nvCxnSpPr>
        <xdr:cNvPr id="127" name="直線コネクタ 126"/>
        <xdr:cNvCxnSpPr/>
      </xdr:nvCxnSpPr>
      <xdr:spPr>
        <a:xfrm>
          <a:off x="1130300" y="967476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1378</xdr:rowOff>
    </xdr:from>
    <xdr:to>
      <xdr:col>6</xdr:col>
      <xdr:colOff>561975</xdr:colOff>
      <xdr:row>56</xdr:row>
      <xdr:rowOff>102978</xdr:rowOff>
    </xdr:to>
    <xdr:sp macro="" textlink="">
      <xdr:nvSpPr>
        <xdr:cNvPr id="137" name="円/楕円 136"/>
        <xdr:cNvSpPr/>
      </xdr:nvSpPr>
      <xdr:spPr>
        <a:xfrm>
          <a:off x="45847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151255</xdr:rowOff>
    </xdr:from>
    <xdr:ext cx="534377" cy="259045"/>
    <xdr:sp macro="" textlink="">
      <xdr:nvSpPr>
        <xdr:cNvPr id="138" name="物件費該当値テキスト"/>
        <xdr:cNvSpPr txBox="1"/>
      </xdr:nvSpPr>
      <xdr:spPr>
        <a:xfrm>
          <a:off x="4686300" y="95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23420</xdr:rowOff>
    </xdr:from>
    <xdr:to>
      <xdr:col>5</xdr:col>
      <xdr:colOff>409575</xdr:colOff>
      <xdr:row>56</xdr:row>
      <xdr:rowOff>125020</xdr:rowOff>
    </xdr:to>
    <xdr:sp macro="" textlink="">
      <xdr:nvSpPr>
        <xdr:cNvPr id="139" name="円/楕円 138"/>
        <xdr:cNvSpPr/>
      </xdr:nvSpPr>
      <xdr:spPr>
        <a:xfrm>
          <a:off x="3746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116147</xdr:rowOff>
    </xdr:from>
    <xdr:ext cx="534377" cy="259045"/>
    <xdr:sp macro="" textlink="">
      <xdr:nvSpPr>
        <xdr:cNvPr id="140" name="テキスト ボックス 139"/>
        <xdr:cNvSpPr txBox="1"/>
      </xdr:nvSpPr>
      <xdr:spPr>
        <a:xfrm>
          <a:off x="3530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436</xdr:rowOff>
    </xdr:from>
    <xdr:to>
      <xdr:col>4</xdr:col>
      <xdr:colOff>206375</xdr:colOff>
      <xdr:row>56</xdr:row>
      <xdr:rowOff>102036</xdr:rowOff>
    </xdr:to>
    <xdr:sp macro="" textlink="">
      <xdr:nvSpPr>
        <xdr:cNvPr id="141" name="円/楕円 140"/>
        <xdr:cNvSpPr/>
      </xdr:nvSpPr>
      <xdr:spPr>
        <a:xfrm>
          <a:off x="2857500" y="960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93163</xdr:rowOff>
    </xdr:from>
    <xdr:ext cx="534377" cy="259045"/>
    <xdr:sp macro="" textlink="">
      <xdr:nvSpPr>
        <xdr:cNvPr id="142" name="テキスト ボックス 141"/>
        <xdr:cNvSpPr txBox="1"/>
      </xdr:nvSpPr>
      <xdr:spPr>
        <a:xfrm>
          <a:off x="2641111" y="969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29487</xdr:rowOff>
    </xdr:from>
    <xdr:to>
      <xdr:col>3</xdr:col>
      <xdr:colOff>3175</xdr:colOff>
      <xdr:row>56</xdr:row>
      <xdr:rowOff>131087</xdr:rowOff>
    </xdr:to>
    <xdr:sp macro="" textlink="">
      <xdr:nvSpPr>
        <xdr:cNvPr id="143" name="円/楕円 142"/>
        <xdr:cNvSpPr/>
      </xdr:nvSpPr>
      <xdr:spPr>
        <a:xfrm>
          <a:off x="1968500" y="96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122214</xdr:rowOff>
    </xdr:from>
    <xdr:ext cx="534377" cy="259045"/>
    <xdr:sp macro="" textlink="">
      <xdr:nvSpPr>
        <xdr:cNvPr id="144" name="テキスト ボックス 143"/>
        <xdr:cNvSpPr txBox="1"/>
      </xdr:nvSpPr>
      <xdr:spPr>
        <a:xfrm>
          <a:off x="1752111" y="97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22766</xdr:rowOff>
    </xdr:from>
    <xdr:to>
      <xdr:col>1</xdr:col>
      <xdr:colOff>485775</xdr:colOff>
      <xdr:row>56</xdr:row>
      <xdr:rowOff>124366</xdr:rowOff>
    </xdr:to>
    <xdr:sp macro="" textlink="">
      <xdr:nvSpPr>
        <xdr:cNvPr id="145" name="円/楕円 144"/>
        <xdr:cNvSpPr/>
      </xdr:nvSpPr>
      <xdr:spPr>
        <a:xfrm>
          <a:off x="1079500" y="96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115493</xdr:rowOff>
    </xdr:from>
    <xdr:ext cx="534377" cy="259045"/>
    <xdr:sp macro="" textlink="">
      <xdr:nvSpPr>
        <xdr:cNvPr id="146" name="テキスト ボックス 145"/>
        <xdr:cNvSpPr txBox="1"/>
      </xdr:nvSpPr>
      <xdr:spPr>
        <a:xfrm>
          <a:off x="863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151523</xdr:rowOff>
    </xdr:from>
    <xdr:to>
      <xdr:col>6</xdr:col>
      <xdr:colOff>511175</xdr:colOff>
      <xdr:row>78</xdr:row>
      <xdr:rowOff>163376</xdr:rowOff>
    </xdr:to>
    <xdr:cxnSp macro="">
      <xdr:nvCxnSpPr>
        <xdr:cNvPr id="177" name="直線コネクタ 176"/>
        <xdr:cNvCxnSpPr/>
      </xdr:nvCxnSpPr>
      <xdr:spPr>
        <a:xfrm>
          <a:off x="3797300" y="13524623"/>
          <a:ext cx="8382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151130</xdr:rowOff>
    </xdr:from>
    <xdr:to>
      <xdr:col>5</xdr:col>
      <xdr:colOff>358775</xdr:colOff>
      <xdr:row>78</xdr:row>
      <xdr:rowOff>151523</xdr:rowOff>
    </xdr:to>
    <xdr:cxnSp macro="">
      <xdr:nvCxnSpPr>
        <xdr:cNvPr id="180" name="直線コネクタ 179"/>
        <xdr:cNvCxnSpPr/>
      </xdr:nvCxnSpPr>
      <xdr:spPr>
        <a:xfrm>
          <a:off x="2908300" y="13524230"/>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151130</xdr:rowOff>
    </xdr:from>
    <xdr:to>
      <xdr:col>4</xdr:col>
      <xdr:colOff>155575</xdr:colOff>
      <xdr:row>79</xdr:row>
      <xdr:rowOff>3781</xdr:rowOff>
    </xdr:to>
    <xdr:cxnSp macro="">
      <xdr:nvCxnSpPr>
        <xdr:cNvPr id="183" name="直線コネクタ 182"/>
        <xdr:cNvCxnSpPr/>
      </xdr:nvCxnSpPr>
      <xdr:spPr>
        <a:xfrm flipV="1">
          <a:off x="2019300" y="13524230"/>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161286</xdr:rowOff>
    </xdr:from>
    <xdr:to>
      <xdr:col>2</xdr:col>
      <xdr:colOff>638175</xdr:colOff>
      <xdr:row>79</xdr:row>
      <xdr:rowOff>3781</xdr:rowOff>
    </xdr:to>
    <xdr:cxnSp macro="">
      <xdr:nvCxnSpPr>
        <xdr:cNvPr id="186" name="直線コネクタ 185"/>
        <xdr:cNvCxnSpPr/>
      </xdr:nvCxnSpPr>
      <xdr:spPr>
        <a:xfrm>
          <a:off x="1130300" y="13534386"/>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112576</xdr:rowOff>
    </xdr:from>
    <xdr:to>
      <xdr:col>6</xdr:col>
      <xdr:colOff>561975</xdr:colOff>
      <xdr:row>79</xdr:row>
      <xdr:rowOff>42726</xdr:rowOff>
    </xdr:to>
    <xdr:sp macro="" textlink="">
      <xdr:nvSpPr>
        <xdr:cNvPr id="196" name="円/楕円 195"/>
        <xdr:cNvSpPr/>
      </xdr:nvSpPr>
      <xdr:spPr>
        <a:xfrm>
          <a:off x="4584700" y="134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27503</xdr:rowOff>
    </xdr:from>
    <xdr:ext cx="469744" cy="259045"/>
    <xdr:sp macro="" textlink="">
      <xdr:nvSpPr>
        <xdr:cNvPr id="197" name="維持補修費該当値テキスト"/>
        <xdr:cNvSpPr txBox="1"/>
      </xdr:nvSpPr>
      <xdr:spPr>
        <a:xfrm>
          <a:off x="4686300" y="1340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100723</xdr:rowOff>
    </xdr:from>
    <xdr:to>
      <xdr:col>5</xdr:col>
      <xdr:colOff>409575</xdr:colOff>
      <xdr:row>79</xdr:row>
      <xdr:rowOff>30873</xdr:rowOff>
    </xdr:to>
    <xdr:sp macro="" textlink="">
      <xdr:nvSpPr>
        <xdr:cNvPr id="198" name="円/楕円 197"/>
        <xdr:cNvSpPr/>
      </xdr:nvSpPr>
      <xdr:spPr>
        <a:xfrm>
          <a:off x="3746500" y="134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22000</xdr:rowOff>
    </xdr:from>
    <xdr:ext cx="469744" cy="259045"/>
    <xdr:sp macro="" textlink="">
      <xdr:nvSpPr>
        <xdr:cNvPr id="199" name="テキスト ボックス 198"/>
        <xdr:cNvSpPr txBox="1"/>
      </xdr:nvSpPr>
      <xdr:spPr>
        <a:xfrm>
          <a:off x="3562427" y="1356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100330</xdr:rowOff>
    </xdr:from>
    <xdr:to>
      <xdr:col>4</xdr:col>
      <xdr:colOff>206375</xdr:colOff>
      <xdr:row>79</xdr:row>
      <xdr:rowOff>30480</xdr:rowOff>
    </xdr:to>
    <xdr:sp macro="" textlink="">
      <xdr:nvSpPr>
        <xdr:cNvPr id="200" name="円/楕円 199"/>
        <xdr:cNvSpPr/>
      </xdr:nvSpPr>
      <xdr:spPr>
        <a:xfrm>
          <a:off x="2857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21607</xdr:rowOff>
    </xdr:from>
    <xdr:ext cx="469744" cy="259045"/>
    <xdr:sp macro="" textlink="">
      <xdr:nvSpPr>
        <xdr:cNvPr id="201" name="テキスト ボックス 200"/>
        <xdr:cNvSpPr txBox="1"/>
      </xdr:nvSpPr>
      <xdr:spPr>
        <a:xfrm>
          <a:off x="267342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124431</xdr:rowOff>
    </xdr:from>
    <xdr:to>
      <xdr:col>3</xdr:col>
      <xdr:colOff>3175</xdr:colOff>
      <xdr:row>79</xdr:row>
      <xdr:rowOff>54581</xdr:rowOff>
    </xdr:to>
    <xdr:sp macro="" textlink="">
      <xdr:nvSpPr>
        <xdr:cNvPr id="202" name="円/楕円 201"/>
        <xdr:cNvSpPr/>
      </xdr:nvSpPr>
      <xdr:spPr>
        <a:xfrm>
          <a:off x="1968500" y="134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45708</xdr:rowOff>
    </xdr:from>
    <xdr:ext cx="469744" cy="259045"/>
    <xdr:sp macro="" textlink="">
      <xdr:nvSpPr>
        <xdr:cNvPr id="203" name="テキスト ボックス 202"/>
        <xdr:cNvSpPr txBox="1"/>
      </xdr:nvSpPr>
      <xdr:spPr>
        <a:xfrm>
          <a:off x="1784427" y="135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110486</xdr:rowOff>
    </xdr:from>
    <xdr:to>
      <xdr:col>1</xdr:col>
      <xdr:colOff>485775</xdr:colOff>
      <xdr:row>79</xdr:row>
      <xdr:rowOff>40636</xdr:rowOff>
    </xdr:to>
    <xdr:sp macro="" textlink="">
      <xdr:nvSpPr>
        <xdr:cNvPr id="204" name="円/楕円 203"/>
        <xdr:cNvSpPr/>
      </xdr:nvSpPr>
      <xdr:spPr>
        <a:xfrm>
          <a:off x="1079500" y="13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31763</xdr:rowOff>
    </xdr:from>
    <xdr:ext cx="469744" cy="259045"/>
    <xdr:sp macro="" textlink="">
      <xdr:nvSpPr>
        <xdr:cNvPr id="205" name="テキスト ボックス 204"/>
        <xdr:cNvSpPr txBox="1"/>
      </xdr:nvSpPr>
      <xdr:spPr>
        <a:xfrm>
          <a:off x="895427" y="1357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146310</xdr:rowOff>
    </xdr:from>
    <xdr:to>
      <xdr:col>6</xdr:col>
      <xdr:colOff>511175</xdr:colOff>
      <xdr:row>96</xdr:row>
      <xdr:rowOff>139224</xdr:rowOff>
    </xdr:to>
    <xdr:cxnSp macro="">
      <xdr:nvCxnSpPr>
        <xdr:cNvPr id="235" name="直線コネクタ 234"/>
        <xdr:cNvCxnSpPr/>
      </xdr:nvCxnSpPr>
      <xdr:spPr>
        <a:xfrm flipV="1">
          <a:off x="3797300" y="16434060"/>
          <a:ext cx="838200" cy="16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139224</xdr:rowOff>
    </xdr:from>
    <xdr:to>
      <xdr:col>5</xdr:col>
      <xdr:colOff>358775</xdr:colOff>
      <xdr:row>97</xdr:row>
      <xdr:rowOff>121774</xdr:rowOff>
    </xdr:to>
    <xdr:cxnSp macro="">
      <xdr:nvCxnSpPr>
        <xdr:cNvPr id="238" name="直線コネクタ 237"/>
        <xdr:cNvCxnSpPr/>
      </xdr:nvCxnSpPr>
      <xdr:spPr>
        <a:xfrm flipV="1">
          <a:off x="2908300" y="16598424"/>
          <a:ext cx="889000" cy="1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121774</xdr:rowOff>
    </xdr:from>
    <xdr:to>
      <xdr:col>4</xdr:col>
      <xdr:colOff>155575</xdr:colOff>
      <xdr:row>98</xdr:row>
      <xdr:rowOff>80017</xdr:rowOff>
    </xdr:to>
    <xdr:cxnSp macro="">
      <xdr:nvCxnSpPr>
        <xdr:cNvPr id="241" name="直線コネクタ 240"/>
        <xdr:cNvCxnSpPr/>
      </xdr:nvCxnSpPr>
      <xdr:spPr>
        <a:xfrm flipV="1">
          <a:off x="2019300" y="16752424"/>
          <a:ext cx="889000" cy="1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80017</xdr:rowOff>
    </xdr:from>
    <xdr:to>
      <xdr:col>2</xdr:col>
      <xdr:colOff>638175</xdr:colOff>
      <xdr:row>98</xdr:row>
      <xdr:rowOff>153949</xdr:rowOff>
    </xdr:to>
    <xdr:cxnSp macro="">
      <xdr:nvCxnSpPr>
        <xdr:cNvPr id="244" name="直線コネクタ 243"/>
        <xdr:cNvCxnSpPr/>
      </xdr:nvCxnSpPr>
      <xdr:spPr>
        <a:xfrm flipV="1">
          <a:off x="1130300" y="16882117"/>
          <a:ext cx="889000" cy="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95510</xdr:rowOff>
    </xdr:from>
    <xdr:to>
      <xdr:col>6</xdr:col>
      <xdr:colOff>561975</xdr:colOff>
      <xdr:row>96</xdr:row>
      <xdr:rowOff>25660</xdr:rowOff>
    </xdr:to>
    <xdr:sp macro="" textlink="">
      <xdr:nvSpPr>
        <xdr:cNvPr id="254" name="円/楕円 253"/>
        <xdr:cNvSpPr/>
      </xdr:nvSpPr>
      <xdr:spPr>
        <a:xfrm>
          <a:off x="4584700" y="16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118387</xdr:rowOff>
    </xdr:from>
    <xdr:ext cx="534377" cy="259045"/>
    <xdr:sp macro="" textlink="">
      <xdr:nvSpPr>
        <xdr:cNvPr id="255" name="扶助費該当値テキスト"/>
        <xdr:cNvSpPr txBox="1"/>
      </xdr:nvSpPr>
      <xdr:spPr>
        <a:xfrm>
          <a:off x="4686300" y="1623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70,653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88424</xdr:rowOff>
    </xdr:from>
    <xdr:to>
      <xdr:col>5</xdr:col>
      <xdr:colOff>409575</xdr:colOff>
      <xdr:row>97</xdr:row>
      <xdr:rowOff>18574</xdr:rowOff>
    </xdr:to>
    <xdr:sp macro="" textlink="">
      <xdr:nvSpPr>
        <xdr:cNvPr id="256" name="円/楕円 255"/>
        <xdr:cNvSpPr/>
      </xdr:nvSpPr>
      <xdr:spPr>
        <a:xfrm>
          <a:off x="3746500" y="16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35101</xdr:rowOff>
    </xdr:from>
    <xdr:ext cx="534377" cy="259045"/>
    <xdr:sp macro="" textlink="">
      <xdr:nvSpPr>
        <xdr:cNvPr id="257" name="テキスト ボックス 256"/>
        <xdr:cNvSpPr txBox="1"/>
      </xdr:nvSpPr>
      <xdr:spPr>
        <a:xfrm>
          <a:off x="3530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70974</xdr:rowOff>
    </xdr:from>
    <xdr:to>
      <xdr:col>4</xdr:col>
      <xdr:colOff>206375</xdr:colOff>
      <xdr:row>98</xdr:row>
      <xdr:rowOff>1124</xdr:rowOff>
    </xdr:to>
    <xdr:sp macro="" textlink="">
      <xdr:nvSpPr>
        <xdr:cNvPr id="258" name="円/楕円 257"/>
        <xdr:cNvSpPr/>
      </xdr:nvSpPr>
      <xdr:spPr>
        <a:xfrm>
          <a:off x="2857500" y="167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163701</xdr:rowOff>
    </xdr:from>
    <xdr:ext cx="534377" cy="259045"/>
    <xdr:sp macro="" textlink="">
      <xdr:nvSpPr>
        <xdr:cNvPr id="259" name="テキスト ボックス 258"/>
        <xdr:cNvSpPr txBox="1"/>
      </xdr:nvSpPr>
      <xdr:spPr>
        <a:xfrm>
          <a:off x="2641111" y="1679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29217</xdr:rowOff>
    </xdr:from>
    <xdr:to>
      <xdr:col>3</xdr:col>
      <xdr:colOff>3175</xdr:colOff>
      <xdr:row>98</xdr:row>
      <xdr:rowOff>130817</xdr:rowOff>
    </xdr:to>
    <xdr:sp macro="" textlink="">
      <xdr:nvSpPr>
        <xdr:cNvPr id="260" name="円/楕円 259"/>
        <xdr:cNvSpPr/>
      </xdr:nvSpPr>
      <xdr:spPr>
        <a:xfrm>
          <a:off x="1968500" y="168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121944</xdr:rowOff>
    </xdr:from>
    <xdr:ext cx="534377" cy="259045"/>
    <xdr:sp macro="" textlink="">
      <xdr:nvSpPr>
        <xdr:cNvPr id="261" name="テキスト ボックス 260"/>
        <xdr:cNvSpPr txBox="1"/>
      </xdr:nvSpPr>
      <xdr:spPr>
        <a:xfrm>
          <a:off x="1752111" y="169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103149</xdr:rowOff>
    </xdr:from>
    <xdr:to>
      <xdr:col>1</xdr:col>
      <xdr:colOff>485775</xdr:colOff>
      <xdr:row>99</xdr:row>
      <xdr:rowOff>33299</xdr:rowOff>
    </xdr:to>
    <xdr:sp macro="" textlink="">
      <xdr:nvSpPr>
        <xdr:cNvPr id="262" name="円/楕円 261"/>
        <xdr:cNvSpPr/>
      </xdr:nvSpPr>
      <xdr:spPr>
        <a:xfrm>
          <a:off x="1079500" y="169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24426</xdr:rowOff>
    </xdr:from>
    <xdr:ext cx="534377" cy="259045"/>
    <xdr:sp macro="" textlink="">
      <xdr:nvSpPr>
        <xdr:cNvPr id="263" name="テキスト ボックス 262"/>
        <xdr:cNvSpPr txBox="1"/>
      </xdr:nvSpPr>
      <xdr:spPr>
        <a:xfrm>
          <a:off x="863111" y="169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122376</xdr:rowOff>
    </xdr:from>
    <xdr:to>
      <xdr:col>15</xdr:col>
      <xdr:colOff>180975</xdr:colOff>
      <xdr:row>36</xdr:row>
      <xdr:rowOff>11673</xdr:rowOff>
    </xdr:to>
    <xdr:cxnSp macro="">
      <xdr:nvCxnSpPr>
        <xdr:cNvPr id="292" name="直線コネクタ 291"/>
        <xdr:cNvCxnSpPr/>
      </xdr:nvCxnSpPr>
      <xdr:spPr>
        <a:xfrm flipV="1">
          <a:off x="9639300" y="6123126"/>
          <a:ext cx="838200" cy="6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11673</xdr:rowOff>
    </xdr:from>
    <xdr:to>
      <xdr:col>14</xdr:col>
      <xdr:colOff>28575</xdr:colOff>
      <xdr:row>36</xdr:row>
      <xdr:rowOff>102926</xdr:rowOff>
    </xdr:to>
    <xdr:cxnSp macro="">
      <xdr:nvCxnSpPr>
        <xdr:cNvPr id="295" name="直線コネクタ 294"/>
        <xdr:cNvCxnSpPr/>
      </xdr:nvCxnSpPr>
      <xdr:spPr>
        <a:xfrm flipV="1">
          <a:off x="8750300" y="6183873"/>
          <a:ext cx="889000" cy="9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102926</xdr:rowOff>
    </xdr:from>
    <xdr:to>
      <xdr:col>12</xdr:col>
      <xdr:colOff>511175</xdr:colOff>
      <xdr:row>36</xdr:row>
      <xdr:rowOff>103482</xdr:rowOff>
    </xdr:to>
    <xdr:cxnSp macro="">
      <xdr:nvCxnSpPr>
        <xdr:cNvPr id="298" name="直線コネクタ 297"/>
        <xdr:cNvCxnSpPr/>
      </xdr:nvCxnSpPr>
      <xdr:spPr>
        <a:xfrm flipV="1">
          <a:off x="7861300" y="6275126"/>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103482</xdr:rowOff>
    </xdr:from>
    <xdr:to>
      <xdr:col>11</xdr:col>
      <xdr:colOff>307975</xdr:colOff>
      <xdr:row>36</xdr:row>
      <xdr:rowOff>110226</xdr:rowOff>
    </xdr:to>
    <xdr:cxnSp macro="">
      <xdr:nvCxnSpPr>
        <xdr:cNvPr id="301" name="直線コネクタ 300"/>
        <xdr:cNvCxnSpPr/>
      </xdr:nvCxnSpPr>
      <xdr:spPr>
        <a:xfrm flipV="1">
          <a:off x="6972300" y="627568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71576</xdr:rowOff>
    </xdr:from>
    <xdr:to>
      <xdr:col>15</xdr:col>
      <xdr:colOff>231775</xdr:colOff>
      <xdr:row>36</xdr:row>
      <xdr:rowOff>1726</xdr:rowOff>
    </xdr:to>
    <xdr:sp macro="" textlink="">
      <xdr:nvSpPr>
        <xdr:cNvPr id="311" name="円/楕円 310"/>
        <xdr:cNvSpPr/>
      </xdr:nvSpPr>
      <xdr:spPr>
        <a:xfrm>
          <a:off x="10426700" y="6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94453</xdr:rowOff>
    </xdr:from>
    <xdr:ext cx="599010" cy="259045"/>
    <xdr:sp macro="" textlink="">
      <xdr:nvSpPr>
        <xdr:cNvPr id="312" name="補助費等該当値テキスト"/>
        <xdr:cNvSpPr txBox="1"/>
      </xdr:nvSpPr>
      <xdr:spPr>
        <a:xfrm>
          <a:off x="10528300" y="592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132323</xdr:rowOff>
    </xdr:from>
    <xdr:to>
      <xdr:col>14</xdr:col>
      <xdr:colOff>79375</xdr:colOff>
      <xdr:row>36</xdr:row>
      <xdr:rowOff>62473</xdr:rowOff>
    </xdr:to>
    <xdr:sp macro="" textlink="">
      <xdr:nvSpPr>
        <xdr:cNvPr id="313" name="円/楕円 312"/>
        <xdr:cNvSpPr/>
      </xdr:nvSpPr>
      <xdr:spPr>
        <a:xfrm>
          <a:off x="9588500" y="61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79000</xdr:rowOff>
    </xdr:from>
    <xdr:ext cx="599010" cy="259045"/>
    <xdr:sp macro="" textlink="">
      <xdr:nvSpPr>
        <xdr:cNvPr id="314" name="テキスト ボックス 313"/>
        <xdr:cNvSpPr txBox="1"/>
      </xdr:nvSpPr>
      <xdr:spPr>
        <a:xfrm>
          <a:off x="9339794" y="59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143,603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52126</xdr:rowOff>
    </xdr:from>
    <xdr:to>
      <xdr:col>12</xdr:col>
      <xdr:colOff>561975</xdr:colOff>
      <xdr:row>36</xdr:row>
      <xdr:rowOff>153726</xdr:rowOff>
    </xdr:to>
    <xdr:sp macro="" textlink="">
      <xdr:nvSpPr>
        <xdr:cNvPr id="315" name="円/楕円 314"/>
        <xdr:cNvSpPr/>
      </xdr:nvSpPr>
      <xdr:spPr>
        <a:xfrm>
          <a:off x="8699500" y="62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170253</xdr:rowOff>
    </xdr:from>
    <xdr:ext cx="599010" cy="259045"/>
    <xdr:sp macro="" textlink="">
      <xdr:nvSpPr>
        <xdr:cNvPr id="316" name="テキスト ボックス 315"/>
        <xdr:cNvSpPr txBox="1"/>
      </xdr:nvSpPr>
      <xdr:spPr>
        <a:xfrm>
          <a:off x="8450794" y="59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52682</xdr:rowOff>
    </xdr:from>
    <xdr:to>
      <xdr:col>11</xdr:col>
      <xdr:colOff>358775</xdr:colOff>
      <xdr:row>36</xdr:row>
      <xdr:rowOff>154282</xdr:rowOff>
    </xdr:to>
    <xdr:sp macro="" textlink="">
      <xdr:nvSpPr>
        <xdr:cNvPr id="317" name="円/楕円 316"/>
        <xdr:cNvSpPr/>
      </xdr:nvSpPr>
      <xdr:spPr>
        <a:xfrm>
          <a:off x="7810500" y="622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170809</xdr:rowOff>
    </xdr:from>
    <xdr:ext cx="599010" cy="259045"/>
    <xdr:sp macro="" textlink="">
      <xdr:nvSpPr>
        <xdr:cNvPr id="318" name="テキスト ボックス 317"/>
        <xdr:cNvSpPr txBox="1"/>
      </xdr:nvSpPr>
      <xdr:spPr>
        <a:xfrm>
          <a:off x="7561794" y="600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119,506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59426</xdr:rowOff>
    </xdr:from>
    <xdr:to>
      <xdr:col>10</xdr:col>
      <xdr:colOff>155575</xdr:colOff>
      <xdr:row>36</xdr:row>
      <xdr:rowOff>161026</xdr:rowOff>
    </xdr:to>
    <xdr:sp macro="" textlink="">
      <xdr:nvSpPr>
        <xdr:cNvPr id="319" name="円/楕円 318"/>
        <xdr:cNvSpPr/>
      </xdr:nvSpPr>
      <xdr:spPr>
        <a:xfrm>
          <a:off x="6921500" y="6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6103</xdr:rowOff>
    </xdr:from>
    <xdr:ext cx="599010" cy="259045"/>
    <xdr:sp macro="" textlink="">
      <xdr:nvSpPr>
        <xdr:cNvPr id="320" name="テキスト ボックス 319"/>
        <xdr:cNvSpPr txBox="1"/>
      </xdr:nvSpPr>
      <xdr:spPr>
        <a:xfrm>
          <a:off x="6672794" y="600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23323</xdr:rowOff>
    </xdr:from>
    <xdr:to>
      <xdr:col>15</xdr:col>
      <xdr:colOff>180975</xdr:colOff>
      <xdr:row>58</xdr:row>
      <xdr:rowOff>10270</xdr:rowOff>
    </xdr:to>
    <xdr:cxnSp macro="">
      <xdr:nvCxnSpPr>
        <xdr:cNvPr id="351" name="直線コネクタ 350"/>
        <xdr:cNvCxnSpPr/>
      </xdr:nvCxnSpPr>
      <xdr:spPr>
        <a:xfrm>
          <a:off x="9639300" y="9624523"/>
          <a:ext cx="838200" cy="32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23323</xdr:rowOff>
    </xdr:from>
    <xdr:to>
      <xdr:col>14</xdr:col>
      <xdr:colOff>28575</xdr:colOff>
      <xdr:row>56</xdr:row>
      <xdr:rowOff>32232</xdr:rowOff>
    </xdr:to>
    <xdr:cxnSp macro="">
      <xdr:nvCxnSpPr>
        <xdr:cNvPr id="354" name="直線コネクタ 353"/>
        <xdr:cNvCxnSpPr/>
      </xdr:nvCxnSpPr>
      <xdr:spPr>
        <a:xfrm flipV="1">
          <a:off x="8750300" y="9624523"/>
          <a:ext cx="889000" cy="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32232</xdr:rowOff>
    </xdr:from>
    <xdr:to>
      <xdr:col>12</xdr:col>
      <xdr:colOff>511175</xdr:colOff>
      <xdr:row>57</xdr:row>
      <xdr:rowOff>130164</xdr:rowOff>
    </xdr:to>
    <xdr:cxnSp macro="">
      <xdr:nvCxnSpPr>
        <xdr:cNvPr id="357" name="直線コネクタ 356"/>
        <xdr:cNvCxnSpPr/>
      </xdr:nvCxnSpPr>
      <xdr:spPr>
        <a:xfrm flipV="1">
          <a:off x="7861300" y="9633432"/>
          <a:ext cx="889000" cy="2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130164</xdr:rowOff>
    </xdr:from>
    <xdr:to>
      <xdr:col>11</xdr:col>
      <xdr:colOff>307975</xdr:colOff>
      <xdr:row>58</xdr:row>
      <xdr:rowOff>32973</xdr:rowOff>
    </xdr:to>
    <xdr:cxnSp macro="">
      <xdr:nvCxnSpPr>
        <xdr:cNvPr id="360" name="直線コネクタ 359"/>
        <xdr:cNvCxnSpPr/>
      </xdr:nvCxnSpPr>
      <xdr:spPr>
        <a:xfrm flipV="1">
          <a:off x="6972300" y="9902814"/>
          <a:ext cx="889000" cy="7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130920</xdr:rowOff>
    </xdr:from>
    <xdr:to>
      <xdr:col>15</xdr:col>
      <xdr:colOff>231775</xdr:colOff>
      <xdr:row>58</xdr:row>
      <xdr:rowOff>61070</xdr:rowOff>
    </xdr:to>
    <xdr:sp macro="" textlink="">
      <xdr:nvSpPr>
        <xdr:cNvPr id="370" name="円/楕円 369"/>
        <xdr:cNvSpPr/>
      </xdr:nvSpPr>
      <xdr:spPr>
        <a:xfrm>
          <a:off x="10426700" y="99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109347</xdr:rowOff>
    </xdr:from>
    <xdr:ext cx="534377" cy="259045"/>
    <xdr:sp macro="" textlink="">
      <xdr:nvSpPr>
        <xdr:cNvPr id="371" name="普通建設事業費該当値テキスト"/>
        <xdr:cNvSpPr txBox="1"/>
      </xdr:nvSpPr>
      <xdr:spPr>
        <a:xfrm>
          <a:off x="10528300" y="98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143973</xdr:rowOff>
    </xdr:from>
    <xdr:to>
      <xdr:col>14</xdr:col>
      <xdr:colOff>79375</xdr:colOff>
      <xdr:row>56</xdr:row>
      <xdr:rowOff>74123</xdr:rowOff>
    </xdr:to>
    <xdr:sp macro="" textlink="">
      <xdr:nvSpPr>
        <xdr:cNvPr id="372" name="円/楕円 371"/>
        <xdr:cNvSpPr/>
      </xdr:nvSpPr>
      <xdr:spPr>
        <a:xfrm>
          <a:off x="9588500" y="95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90650</xdr:rowOff>
    </xdr:from>
    <xdr:ext cx="599010" cy="259045"/>
    <xdr:sp macro="" textlink="">
      <xdr:nvSpPr>
        <xdr:cNvPr id="373" name="テキスト ボックス 372"/>
        <xdr:cNvSpPr txBox="1"/>
      </xdr:nvSpPr>
      <xdr:spPr>
        <a:xfrm>
          <a:off x="9339794" y="934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152882</xdr:rowOff>
    </xdr:from>
    <xdr:to>
      <xdr:col>12</xdr:col>
      <xdr:colOff>561975</xdr:colOff>
      <xdr:row>56</xdr:row>
      <xdr:rowOff>83032</xdr:rowOff>
    </xdr:to>
    <xdr:sp macro="" textlink="">
      <xdr:nvSpPr>
        <xdr:cNvPr id="374" name="円/楕円 373"/>
        <xdr:cNvSpPr/>
      </xdr:nvSpPr>
      <xdr:spPr>
        <a:xfrm>
          <a:off x="8699500" y="95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99559</xdr:rowOff>
    </xdr:from>
    <xdr:ext cx="599010" cy="259045"/>
    <xdr:sp macro="" textlink="">
      <xdr:nvSpPr>
        <xdr:cNvPr id="375" name="テキスト ボックス 374"/>
        <xdr:cNvSpPr txBox="1"/>
      </xdr:nvSpPr>
      <xdr:spPr>
        <a:xfrm>
          <a:off x="8450794" y="935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79364</xdr:rowOff>
    </xdr:from>
    <xdr:to>
      <xdr:col>11</xdr:col>
      <xdr:colOff>358775</xdr:colOff>
      <xdr:row>58</xdr:row>
      <xdr:rowOff>9514</xdr:rowOff>
    </xdr:to>
    <xdr:sp macro="" textlink="">
      <xdr:nvSpPr>
        <xdr:cNvPr id="376" name="円/楕円 375"/>
        <xdr:cNvSpPr/>
      </xdr:nvSpPr>
      <xdr:spPr>
        <a:xfrm>
          <a:off x="7810500" y="9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641</xdr:rowOff>
    </xdr:from>
    <xdr:ext cx="534377" cy="259045"/>
    <xdr:sp macro="" textlink="">
      <xdr:nvSpPr>
        <xdr:cNvPr id="377" name="テキスト ボックス 376"/>
        <xdr:cNvSpPr txBox="1"/>
      </xdr:nvSpPr>
      <xdr:spPr>
        <a:xfrm>
          <a:off x="7594111" y="99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153623</xdr:rowOff>
    </xdr:from>
    <xdr:to>
      <xdr:col>10</xdr:col>
      <xdr:colOff>155575</xdr:colOff>
      <xdr:row>58</xdr:row>
      <xdr:rowOff>83773</xdr:rowOff>
    </xdr:to>
    <xdr:sp macro="" textlink="">
      <xdr:nvSpPr>
        <xdr:cNvPr id="378" name="円/楕円 377"/>
        <xdr:cNvSpPr/>
      </xdr:nvSpPr>
      <xdr:spPr>
        <a:xfrm>
          <a:off x="6921500" y="99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74900</xdr:rowOff>
    </xdr:from>
    <xdr:ext cx="534377" cy="259045"/>
    <xdr:sp macro="" textlink="">
      <xdr:nvSpPr>
        <xdr:cNvPr id="379" name="テキスト ボックス 378"/>
        <xdr:cNvSpPr txBox="1"/>
      </xdr:nvSpPr>
      <xdr:spPr>
        <a:xfrm>
          <a:off x="6705111" y="1001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60330</xdr:rowOff>
    </xdr:from>
    <xdr:to>
      <xdr:col>15</xdr:col>
      <xdr:colOff>180975</xdr:colOff>
      <xdr:row>78</xdr:row>
      <xdr:rowOff>50550</xdr:rowOff>
    </xdr:to>
    <xdr:cxnSp macro="">
      <xdr:nvCxnSpPr>
        <xdr:cNvPr id="406" name="直線コネクタ 405"/>
        <xdr:cNvCxnSpPr/>
      </xdr:nvCxnSpPr>
      <xdr:spPr>
        <a:xfrm>
          <a:off x="9639300" y="13090530"/>
          <a:ext cx="838200" cy="33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60330</xdr:rowOff>
    </xdr:from>
    <xdr:to>
      <xdr:col>14</xdr:col>
      <xdr:colOff>28575</xdr:colOff>
      <xdr:row>78</xdr:row>
      <xdr:rowOff>482</xdr:rowOff>
    </xdr:to>
    <xdr:cxnSp macro="">
      <xdr:nvCxnSpPr>
        <xdr:cNvPr id="409" name="直線コネクタ 408"/>
        <xdr:cNvCxnSpPr/>
      </xdr:nvCxnSpPr>
      <xdr:spPr>
        <a:xfrm flipV="1">
          <a:off x="8750300" y="13090530"/>
          <a:ext cx="889000" cy="28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171200</xdr:rowOff>
    </xdr:from>
    <xdr:to>
      <xdr:col>15</xdr:col>
      <xdr:colOff>231775</xdr:colOff>
      <xdr:row>78</xdr:row>
      <xdr:rowOff>101350</xdr:rowOff>
    </xdr:to>
    <xdr:sp macro="" textlink="">
      <xdr:nvSpPr>
        <xdr:cNvPr id="419" name="円/楕円 418"/>
        <xdr:cNvSpPr/>
      </xdr:nvSpPr>
      <xdr:spPr>
        <a:xfrm>
          <a:off x="10426700" y="1337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86127</xdr:rowOff>
    </xdr:from>
    <xdr:ext cx="534377" cy="259045"/>
    <xdr:sp macro="" textlink="">
      <xdr:nvSpPr>
        <xdr:cNvPr id="420" name="普通建設事業費 （ うち新規整備　）該当値テキスト"/>
        <xdr:cNvSpPr txBox="1"/>
      </xdr:nvSpPr>
      <xdr:spPr>
        <a:xfrm>
          <a:off x="10528300" y="132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9530</xdr:rowOff>
    </xdr:from>
    <xdr:to>
      <xdr:col>14</xdr:col>
      <xdr:colOff>79375</xdr:colOff>
      <xdr:row>76</xdr:row>
      <xdr:rowOff>111130</xdr:rowOff>
    </xdr:to>
    <xdr:sp macro="" textlink="">
      <xdr:nvSpPr>
        <xdr:cNvPr id="421" name="円/楕円 420"/>
        <xdr:cNvSpPr/>
      </xdr:nvSpPr>
      <xdr:spPr>
        <a:xfrm>
          <a:off x="9588500" y="130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127657</xdr:rowOff>
    </xdr:from>
    <xdr:ext cx="534377" cy="259045"/>
    <xdr:sp macro="" textlink="">
      <xdr:nvSpPr>
        <xdr:cNvPr id="422" name="テキスト ボックス 421"/>
        <xdr:cNvSpPr txBox="1"/>
      </xdr:nvSpPr>
      <xdr:spPr>
        <a:xfrm>
          <a:off x="9372111" y="1281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121132</xdr:rowOff>
    </xdr:from>
    <xdr:to>
      <xdr:col>12</xdr:col>
      <xdr:colOff>561975</xdr:colOff>
      <xdr:row>78</xdr:row>
      <xdr:rowOff>51282</xdr:rowOff>
    </xdr:to>
    <xdr:sp macro="" textlink="">
      <xdr:nvSpPr>
        <xdr:cNvPr id="423" name="円/楕円 422"/>
        <xdr:cNvSpPr/>
      </xdr:nvSpPr>
      <xdr:spPr>
        <a:xfrm>
          <a:off x="8699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42409</xdr:rowOff>
    </xdr:from>
    <xdr:ext cx="534377" cy="259045"/>
    <xdr:sp macro="" textlink="">
      <xdr:nvSpPr>
        <xdr:cNvPr id="424" name="テキスト ボックス 423"/>
        <xdr:cNvSpPr txBox="1"/>
      </xdr:nvSpPr>
      <xdr:spPr>
        <a:xfrm>
          <a:off x="8483111" y="13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22487</xdr:rowOff>
    </xdr:from>
    <xdr:to>
      <xdr:col>15</xdr:col>
      <xdr:colOff>180975</xdr:colOff>
      <xdr:row>97</xdr:row>
      <xdr:rowOff>147833</xdr:rowOff>
    </xdr:to>
    <xdr:cxnSp macro="">
      <xdr:nvCxnSpPr>
        <xdr:cNvPr id="451" name="直線コネクタ 450"/>
        <xdr:cNvCxnSpPr/>
      </xdr:nvCxnSpPr>
      <xdr:spPr>
        <a:xfrm>
          <a:off x="9639300" y="16653137"/>
          <a:ext cx="8382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137739</xdr:rowOff>
    </xdr:from>
    <xdr:to>
      <xdr:col>14</xdr:col>
      <xdr:colOff>28575</xdr:colOff>
      <xdr:row>97</xdr:row>
      <xdr:rowOff>22487</xdr:rowOff>
    </xdr:to>
    <xdr:cxnSp macro="">
      <xdr:nvCxnSpPr>
        <xdr:cNvPr id="454" name="直線コネクタ 453"/>
        <xdr:cNvCxnSpPr/>
      </xdr:nvCxnSpPr>
      <xdr:spPr>
        <a:xfrm>
          <a:off x="8750300" y="16425489"/>
          <a:ext cx="889000" cy="2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97033</xdr:rowOff>
    </xdr:from>
    <xdr:to>
      <xdr:col>15</xdr:col>
      <xdr:colOff>231775</xdr:colOff>
      <xdr:row>98</xdr:row>
      <xdr:rowOff>27183</xdr:rowOff>
    </xdr:to>
    <xdr:sp macro="" textlink="">
      <xdr:nvSpPr>
        <xdr:cNvPr id="464" name="円/楕円 463"/>
        <xdr:cNvSpPr/>
      </xdr:nvSpPr>
      <xdr:spPr>
        <a:xfrm>
          <a:off x="10426700" y="167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75460</xdr:rowOff>
    </xdr:from>
    <xdr:ext cx="534377" cy="259045"/>
    <xdr:sp macro="" textlink="">
      <xdr:nvSpPr>
        <xdr:cNvPr id="465" name="普通建設事業費 （ うち更新整備　）該当値テキスト"/>
        <xdr:cNvSpPr txBox="1"/>
      </xdr:nvSpPr>
      <xdr:spPr>
        <a:xfrm>
          <a:off x="10528300" y="167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143137</xdr:rowOff>
    </xdr:from>
    <xdr:to>
      <xdr:col>14</xdr:col>
      <xdr:colOff>79375</xdr:colOff>
      <xdr:row>97</xdr:row>
      <xdr:rowOff>73287</xdr:rowOff>
    </xdr:to>
    <xdr:sp macro="" textlink="">
      <xdr:nvSpPr>
        <xdr:cNvPr id="466" name="円/楕円 465"/>
        <xdr:cNvSpPr/>
      </xdr:nvSpPr>
      <xdr:spPr>
        <a:xfrm>
          <a:off x="9588500" y="166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89814</xdr:rowOff>
    </xdr:from>
    <xdr:ext cx="534377" cy="259045"/>
    <xdr:sp macro="" textlink="">
      <xdr:nvSpPr>
        <xdr:cNvPr id="467" name="テキスト ボックス 466"/>
        <xdr:cNvSpPr txBox="1"/>
      </xdr:nvSpPr>
      <xdr:spPr>
        <a:xfrm>
          <a:off x="9372111" y="163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86939</xdr:rowOff>
    </xdr:from>
    <xdr:to>
      <xdr:col>12</xdr:col>
      <xdr:colOff>561975</xdr:colOff>
      <xdr:row>96</xdr:row>
      <xdr:rowOff>17089</xdr:rowOff>
    </xdr:to>
    <xdr:sp macro="" textlink="">
      <xdr:nvSpPr>
        <xdr:cNvPr id="468" name="円/楕円 467"/>
        <xdr:cNvSpPr/>
      </xdr:nvSpPr>
      <xdr:spPr>
        <a:xfrm>
          <a:off x="8699500" y="163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33616</xdr:rowOff>
    </xdr:from>
    <xdr:ext cx="599010" cy="259045"/>
    <xdr:sp macro="" textlink="">
      <xdr:nvSpPr>
        <xdr:cNvPr id="469" name="テキスト ボックス 468"/>
        <xdr:cNvSpPr txBox="1"/>
      </xdr:nvSpPr>
      <xdr:spPr>
        <a:xfrm>
          <a:off x="8450794" y="1614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66154</xdr:rowOff>
    </xdr:from>
    <xdr:to>
      <xdr:col>23</xdr:col>
      <xdr:colOff>517525</xdr:colOff>
      <xdr:row>38</xdr:row>
      <xdr:rowOff>132004</xdr:rowOff>
    </xdr:to>
    <xdr:cxnSp macro="">
      <xdr:nvCxnSpPr>
        <xdr:cNvPr id="498" name="直線コネクタ 497"/>
        <xdr:cNvCxnSpPr/>
      </xdr:nvCxnSpPr>
      <xdr:spPr>
        <a:xfrm flipV="1">
          <a:off x="15481300" y="5895454"/>
          <a:ext cx="8382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499" name="災害復旧事業費平均値テキスト"/>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132004</xdr:rowOff>
    </xdr:from>
    <xdr:to>
      <xdr:col>22</xdr:col>
      <xdr:colOff>365125</xdr:colOff>
      <xdr:row>39</xdr:row>
      <xdr:rowOff>6159</xdr:rowOff>
    </xdr:to>
    <xdr:cxnSp macro="">
      <xdr:nvCxnSpPr>
        <xdr:cNvPr id="501" name="直線コネクタ 500"/>
        <xdr:cNvCxnSpPr/>
      </xdr:nvCxnSpPr>
      <xdr:spPr>
        <a:xfrm flipV="1">
          <a:off x="14592300" y="6647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47943</xdr:rowOff>
    </xdr:from>
    <xdr:to>
      <xdr:col>21</xdr:col>
      <xdr:colOff>161925</xdr:colOff>
      <xdr:row>39</xdr:row>
      <xdr:rowOff>6159</xdr:rowOff>
    </xdr:to>
    <xdr:cxnSp macro="">
      <xdr:nvCxnSpPr>
        <xdr:cNvPr id="504" name="直線コネクタ 503"/>
        <xdr:cNvCxnSpPr/>
      </xdr:nvCxnSpPr>
      <xdr:spPr>
        <a:xfrm>
          <a:off x="13703300" y="6563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30061</xdr:rowOff>
    </xdr:from>
    <xdr:to>
      <xdr:col>19</xdr:col>
      <xdr:colOff>644525</xdr:colOff>
      <xdr:row>38</xdr:row>
      <xdr:rowOff>47943</xdr:rowOff>
    </xdr:to>
    <xdr:cxnSp macro="">
      <xdr:nvCxnSpPr>
        <xdr:cNvPr id="507" name="直線コネクタ 506"/>
        <xdr:cNvCxnSpPr/>
      </xdr:nvCxnSpPr>
      <xdr:spPr>
        <a:xfrm>
          <a:off x="12814300" y="6545161"/>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139146</xdr:rowOff>
    </xdr:from>
    <xdr:ext cx="469744" cy="259045"/>
    <xdr:sp macro="" textlink="">
      <xdr:nvSpPr>
        <xdr:cNvPr id="511" name="テキスト ボックス 510"/>
        <xdr:cNvSpPr txBox="1"/>
      </xdr:nvSpPr>
      <xdr:spPr>
        <a:xfrm>
          <a:off x="12579427" y="665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15354</xdr:rowOff>
    </xdr:from>
    <xdr:to>
      <xdr:col>23</xdr:col>
      <xdr:colOff>568325</xdr:colOff>
      <xdr:row>34</xdr:row>
      <xdr:rowOff>116954</xdr:rowOff>
    </xdr:to>
    <xdr:sp macro="" textlink="">
      <xdr:nvSpPr>
        <xdr:cNvPr id="517" name="円/楕円 516"/>
        <xdr:cNvSpPr/>
      </xdr:nvSpPr>
      <xdr:spPr>
        <a:xfrm>
          <a:off x="162687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38231</xdr:rowOff>
    </xdr:from>
    <xdr:ext cx="534377" cy="259045"/>
    <xdr:sp macro="" textlink="">
      <xdr:nvSpPr>
        <xdr:cNvPr id="518" name="災害復旧事業費該当値テキスト"/>
        <xdr:cNvSpPr txBox="1"/>
      </xdr:nvSpPr>
      <xdr:spPr>
        <a:xfrm>
          <a:off x="16370300" y="569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81204</xdr:rowOff>
    </xdr:from>
    <xdr:to>
      <xdr:col>22</xdr:col>
      <xdr:colOff>415925</xdr:colOff>
      <xdr:row>39</xdr:row>
      <xdr:rowOff>11354</xdr:rowOff>
    </xdr:to>
    <xdr:sp macro="" textlink="">
      <xdr:nvSpPr>
        <xdr:cNvPr id="519" name="円/楕円 518"/>
        <xdr:cNvSpPr/>
      </xdr:nvSpPr>
      <xdr:spPr>
        <a:xfrm>
          <a:off x="15430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2481</xdr:rowOff>
    </xdr:from>
    <xdr:ext cx="469744" cy="259045"/>
    <xdr:sp macro="" textlink="">
      <xdr:nvSpPr>
        <xdr:cNvPr id="520" name="テキスト ボックス 519"/>
        <xdr:cNvSpPr txBox="1"/>
      </xdr:nvSpPr>
      <xdr:spPr>
        <a:xfrm>
          <a:off x="15246427"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126809</xdr:rowOff>
    </xdr:from>
    <xdr:to>
      <xdr:col>21</xdr:col>
      <xdr:colOff>212725</xdr:colOff>
      <xdr:row>39</xdr:row>
      <xdr:rowOff>56959</xdr:rowOff>
    </xdr:to>
    <xdr:sp macro="" textlink="">
      <xdr:nvSpPr>
        <xdr:cNvPr id="521" name="円/楕円 520"/>
        <xdr:cNvSpPr/>
      </xdr:nvSpPr>
      <xdr:spPr>
        <a:xfrm>
          <a:off x="14541500" y="66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48086</xdr:rowOff>
    </xdr:from>
    <xdr:ext cx="469744" cy="259045"/>
    <xdr:sp macro="" textlink="">
      <xdr:nvSpPr>
        <xdr:cNvPr id="522" name="テキスト ボックス 521"/>
        <xdr:cNvSpPr txBox="1"/>
      </xdr:nvSpPr>
      <xdr:spPr>
        <a:xfrm>
          <a:off x="14357427" y="673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168593</xdr:rowOff>
    </xdr:from>
    <xdr:to>
      <xdr:col>20</xdr:col>
      <xdr:colOff>9525</xdr:colOff>
      <xdr:row>38</xdr:row>
      <xdr:rowOff>98743</xdr:rowOff>
    </xdr:to>
    <xdr:sp macro="" textlink="">
      <xdr:nvSpPr>
        <xdr:cNvPr id="523" name="円/楕円 522"/>
        <xdr:cNvSpPr/>
      </xdr:nvSpPr>
      <xdr:spPr>
        <a:xfrm>
          <a:off x="13652500" y="6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115269</xdr:rowOff>
    </xdr:from>
    <xdr:ext cx="534377" cy="259045"/>
    <xdr:sp macro="" textlink="">
      <xdr:nvSpPr>
        <xdr:cNvPr id="524" name="テキスト ボックス 523"/>
        <xdr:cNvSpPr txBox="1"/>
      </xdr:nvSpPr>
      <xdr:spPr>
        <a:xfrm>
          <a:off x="13436111" y="62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150711</xdr:rowOff>
    </xdr:from>
    <xdr:to>
      <xdr:col>18</xdr:col>
      <xdr:colOff>492125</xdr:colOff>
      <xdr:row>38</xdr:row>
      <xdr:rowOff>80861</xdr:rowOff>
    </xdr:to>
    <xdr:sp macro="" textlink="">
      <xdr:nvSpPr>
        <xdr:cNvPr id="525" name="円/楕円 524"/>
        <xdr:cNvSpPr/>
      </xdr:nvSpPr>
      <xdr:spPr>
        <a:xfrm>
          <a:off x="12763500" y="64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97388</xdr:rowOff>
    </xdr:from>
    <xdr:ext cx="534377" cy="259045"/>
    <xdr:sp macro="" textlink="">
      <xdr:nvSpPr>
        <xdr:cNvPr id="526" name="テキスト ボックス 525"/>
        <xdr:cNvSpPr txBox="1"/>
      </xdr:nvSpPr>
      <xdr:spPr>
        <a:xfrm>
          <a:off x="12547111" y="62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159982</xdr:rowOff>
    </xdr:from>
    <xdr:to>
      <xdr:col>23</xdr:col>
      <xdr:colOff>517525</xdr:colOff>
      <xdr:row>76</xdr:row>
      <xdr:rowOff>4266</xdr:rowOff>
    </xdr:to>
    <xdr:cxnSp macro="">
      <xdr:nvCxnSpPr>
        <xdr:cNvPr id="600" name="直線コネクタ 599"/>
        <xdr:cNvCxnSpPr/>
      </xdr:nvCxnSpPr>
      <xdr:spPr>
        <a:xfrm flipV="1">
          <a:off x="15481300" y="13018732"/>
          <a:ext cx="8382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142935</xdr:rowOff>
    </xdr:from>
    <xdr:to>
      <xdr:col>22</xdr:col>
      <xdr:colOff>365125</xdr:colOff>
      <xdr:row>76</xdr:row>
      <xdr:rowOff>4266</xdr:rowOff>
    </xdr:to>
    <xdr:cxnSp macro="">
      <xdr:nvCxnSpPr>
        <xdr:cNvPr id="603" name="直線コネクタ 602"/>
        <xdr:cNvCxnSpPr/>
      </xdr:nvCxnSpPr>
      <xdr:spPr>
        <a:xfrm>
          <a:off x="14592300" y="13001685"/>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142935</xdr:rowOff>
    </xdr:from>
    <xdr:to>
      <xdr:col>21</xdr:col>
      <xdr:colOff>161925</xdr:colOff>
      <xdr:row>75</xdr:row>
      <xdr:rowOff>165533</xdr:rowOff>
    </xdr:to>
    <xdr:cxnSp macro="">
      <xdr:nvCxnSpPr>
        <xdr:cNvPr id="606" name="直線コネクタ 605"/>
        <xdr:cNvCxnSpPr/>
      </xdr:nvCxnSpPr>
      <xdr:spPr>
        <a:xfrm flipV="1">
          <a:off x="13703300" y="1300168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151958</xdr:rowOff>
    </xdr:from>
    <xdr:to>
      <xdr:col>19</xdr:col>
      <xdr:colOff>644525</xdr:colOff>
      <xdr:row>75</xdr:row>
      <xdr:rowOff>165533</xdr:rowOff>
    </xdr:to>
    <xdr:cxnSp macro="">
      <xdr:nvCxnSpPr>
        <xdr:cNvPr id="609" name="直線コネクタ 608"/>
        <xdr:cNvCxnSpPr/>
      </xdr:nvCxnSpPr>
      <xdr:spPr>
        <a:xfrm>
          <a:off x="12814300" y="13010708"/>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109182</xdr:rowOff>
    </xdr:from>
    <xdr:to>
      <xdr:col>23</xdr:col>
      <xdr:colOff>568325</xdr:colOff>
      <xdr:row>76</xdr:row>
      <xdr:rowOff>39332</xdr:rowOff>
    </xdr:to>
    <xdr:sp macro="" textlink="">
      <xdr:nvSpPr>
        <xdr:cNvPr id="619" name="円/楕円 618"/>
        <xdr:cNvSpPr/>
      </xdr:nvSpPr>
      <xdr:spPr>
        <a:xfrm>
          <a:off x="16268700" y="129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87609</xdr:rowOff>
    </xdr:from>
    <xdr:ext cx="534377" cy="259045"/>
    <xdr:sp macro="" textlink="">
      <xdr:nvSpPr>
        <xdr:cNvPr id="620" name="公債費該当値テキスト"/>
        <xdr:cNvSpPr txBox="1"/>
      </xdr:nvSpPr>
      <xdr:spPr>
        <a:xfrm>
          <a:off x="16370300" y="129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124916</xdr:rowOff>
    </xdr:from>
    <xdr:to>
      <xdr:col>22</xdr:col>
      <xdr:colOff>415925</xdr:colOff>
      <xdr:row>76</xdr:row>
      <xdr:rowOff>55066</xdr:rowOff>
    </xdr:to>
    <xdr:sp macro="" textlink="">
      <xdr:nvSpPr>
        <xdr:cNvPr id="621" name="円/楕円 620"/>
        <xdr:cNvSpPr/>
      </xdr:nvSpPr>
      <xdr:spPr>
        <a:xfrm>
          <a:off x="15430500" y="129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46193</xdr:rowOff>
    </xdr:from>
    <xdr:ext cx="534377" cy="259045"/>
    <xdr:sp macro="" textlink="">
      <xdr:nvSpPr>
        <xdr:cNvPr id="622" name="テキスト ボックス 621"/>
        <xdr:cNvSpPr txBox="1"/>
      </xdr:nvSpPr>
      <xdr:spPr>
        <a:xfrm>
          <a:off x="15214111" y="130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92135</xdr:rowOff>
    </xdr:from>
    <xdr:to>
      <xdr:col>21</xdr:col>
      <xdr:colOff>212725</xdr:colOff>
      <xdr:row>76</xdr:row>
      <xdr:rowOff>22284</xdr:rowOff>
    </xdr:to>
    <xdr:sp macro="" textlink="">
      <xdr:nvSpPr>
        <xdr:cNvPr id="623" name="円/楕円 622"/>
        <xdr:cNvSpPr/>
      </xdr:nvSpPr>
      <xdr:spPr>
        <a:xfrm>
          <a:off x="14541500" y="12950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13412</xdr:rowOff>
    </xdr:from>
    <xdr:ext cx="534377" cy="259045"/>
    <xdr:sp macro="" textlink="">
      <xdr:nvSpPr>
        <xdr:cNvPr id="624" name="テキスト ボックス 623"/>
        <xdr:cNvSpPr txBox="1"/>
      </xdr:nvSpPr>
      <xdr:spPr>
        <a:xfrm>
          <a:off x="14325111" y="130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114732</xdr:rowOff>
    </xdr:from>
    <xdr:to>
      <xdr:col>20</xdr:col>
      <xdr:colOff>9525</xdr:colOff>
      <xdr:row>76</xdr:row>
      <xdr:rowOff>44881</xdr:rowOff>
    </xdr:to>
    <xdr:sp macro="" textlink="">
      <xdr:nvSpPr>
        <xdr:cNvPr id="625" name="円/楕円 624"/>
        <xdr:cNvSpPr/>
      </xdr:nvSpPr>
      <xdr:spPr>
        <a:xfrm>
          <a:off x="13652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36010</xdr:rowOff>
    </xdr:from>
    <xdr:ext cx="534377" cy="259045"/>
    <xdr:sp macro="" textlink="">
      <xdr:nvSpPr>
        <xdr:cNvPr id="626" name="テキスト ボックス 625"/>
        <xdr:cNvSpPr txBox="1"/>
      </xdr:nvSpPr>
      <xdr:spPr>
        <a:xfrm>
          <a:off x="13436111" y="1306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101159</xdr:rowOff>
    </xdr:from>
    <xdr:to>
      <xdr:col>18</xdr:col>
      <xdr:colOff>492125</xdr:colOff>
      <xdr:row>76</xdr:row>
      <xdr:rowOff>31310</xdr:rowOff>
    </xdr:to>
    <xdr:sp macro="" textlink="">
      <xdr:nvSpPr>
        <xdr:cNvPr id="627" name="円/楕円 626"/>
        <xdr:cNvSpPr/>
      </xdr:nvSpPr>
      <xdr:spPr>
        <a:xfrm>
          <a:off x="12763500" y="129599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22435</xdr:rowOff>
    </xdr:from>
    <xdr:ext cx="534377" cy="259045"/>
    <xdr:sp macro="" textlink="">
      <xdr:nvSpPr>
        <xdr:cNvPr id="628" name="テキスト ボックス 627"/>
        <xdr:cNvSpPr txBox="1"/>
      </xdr:nvSpPr>
      <xdr:spPr>
        <a:xfrm>
          <a:off x="12547111" y="1305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83730</xdr:rowOff>
    </xdr:from>
    <xdr:to>
      <xdr:col>23</xdr:col>
      <xdr:colOff>517525</xdr:colOff>
      <xdr:row>98</xdr:row>
      <xdr:rowOff>106993</xdr:rowOff>
    </xdr:to>
    <xdr:cxnSp macro="">
      <xdr:nvCxnSpPr>
        <xdr:cNvPr id="655" name="直線コネクタ 654"/>
        <xdr:cNvCxnSpPr/>
      </xdr:nvCxnSpPr>
      <xdr:spPr>
        <a:xfrm flipV="1">
          <a:off x="15481300" y="16885830"/>
          <a:ext cx="8382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102219</xdr:rowOff>
    </xdr:from>
    <xdr:to>
      <xdr:col>22</xdr:col>
      <xdr:colOff>365125</xdr:colOff>
      <xdr:row>98</xdr:row>
      <xdr:rowOff>106993</xdr:rowOff>
    </xdr:to>
    <xdr:cxnSp macro="">
      <xdr:nvCxnSpPr>
        <xdr:cNvPr id="658" name="直線コネクタ 657"/>
        <xdr:cNvCxnSpPr/>
      </xdr:nvCxnSpPr>
      <xdr:spPr>
        <a:xfrm>
          <a:off x="14592300" y="16904319"/>
          <a:ext cx="8890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95662</xdr:rowOff>
    </xdr:from>
    <xdr:to>
      <xdr:col>21</xdr:col>
      <xdr:colOff>161925</xdr:colOff>
      <xdr:row>98</xdr:row>
      <xdr:rowOff>102219</xdr:rowOff>
    </xdr:to>
    <xdr:cxnSp macro="">
      <xdr:nvCxnSpPr>
        <xdr:cNvPr id="661" name="直線コネクタ 660"/>
        <xdr:cNvCxnSpPr/>
      </xdr:nvCxnSpPr>
      <xdr:spPr>
        <a:xfrm>
          <a:off x="13703300" y="16897762"/>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92128</xdr:rowOff>
    </xdr:from>
    <xdr:to>
      <xdr:col>19</xdr:col>
      <xdr:colOff>644525</xdr:colOff>
      <xdr:row>98</xdr:row>
      <xdr:rowOff>95662</xdr:rowOff>
    </xdr:to>
    <xdr:cxnSp macro="">
      <xdr:nvCxnSpPr>
        <xdr:cNvPr id="664" name="直線コネクタ 663"/>
        <xdr:cNvCxnSpPr/>
      </xdr:nvCxnSpPr>
      <xdr:spPr>
        <a:xfrm>
          <a:off x="12814300" y="16894228"/>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32930</xdr:rowOff>
    </xdr:from>
    <xdr:to>
      <xdr:col>23</xdr:col>
      <xdr:colOff>568325</xdr:colOff>
      <xdr:row>98</xdr:row>
      <xdr:rowOff>134530</xdr:rowOff>
    </xdr:to>
    <xdr:sp macro="" textlink="">
      <xdr:nvSpPr>
        <xdr:cNvPr id="674" name="円/楕円 673"/>
        <xdr:cNvSpPr/>
      </xdr:nvSpPr>
      <xdr:spPr>
        <a:xfrm>
          <a:off x="16268700" y="168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56193</xdr:rowOff>
    </xdr:from>
    <xdr:to>
      <xdr:col>22</xdr:col>
      <xdr:colOff>415925</xdr:colOff>
      <xdr:row>98</xdr:row>
      <xdr:rowOff>157793</xdr:rowOff>
    </xdr:to>
    <xdr:sp macro="" textlink="">
      <xdr:nvSpPr>
        <xdr:cNvPr id="676" name="円/楕円 675"/>
        <xdr:cNvSpPr/>
      </xdr:nvSpPr>
      <xdr:spPr>
        <a:xfrm>
          <a:off x="15430500" y="16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148920</xdr:rowOff>
    </xdr:from>
    <xdr:ext cx="534377" cy="259045"/>
    <xdr:sp macro="" textlink="">
      <xdr:nvSpPr>
        <xdr:cNvPr id="677" name="テキスト ボックス 676"/>
        <xdr:cNvSpPr txBox="1"/>
      </xdr:nvSpPr>
      <xdr:spPr>
        <a:xfrm>
          <a:off x="15214111" y="16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51419</xdr:rowOff>
    </xdr:from>
    <xdr:to>
      <xdr:col>21</xdr:col>
      <xdr:colOff>212725</xdr:colOff>
      <xdr:row>98</xdr:row>
      <xdr:rowOff>153019</xdr:rowOff>
    </xdr:to>
    <xdr:sp macro="" textlink="">
      <xdr:nvSpPr>
        <xdr:cNvPr id="678" name="円/楕円 677"/>
        <xdr:cNvSpPr/>
      </xdr:nvSpPr>
      <xdr:spPr>
        <a:xfrm>
          <a:off x="14541500" y="1685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144146</xdr:rowOff>
    </xdr:from>
    <xdr:ext cx="534377" cy="259045"/>
    <xdr:sp macro="" textlink="">
      <xdr:nvSpPr>
        <xdr:cNvPr id="679" name="テキスト ボックス 678"/>
        <xdr:cNvSpPr txBox="1"/>
      </xdr:nvSpPr>
      <xdr:spPr>
        <a:xfrm>
          <a:off x="14325111" y="1694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44862</xdr:rowOff>
    </xdr:from>
    <xdr:to>
      <xdr:col>20</xdr:col>
      <xdr:colOff>9525</xdr:colOff>
      <xdr:row>98</xdr:row>
      <xdr:rowOff>146462</xdr:rowOff>
    </xdr:to>
    <xdr:sp macro="" textlink="">
      <xdr:nvSpPr>
        <xdr:cNvPr id="680" name="円/楕円 679"/>
        <xdr:cNvSpPr/>
      </xdr:nvSpPr>
      <xdr:spPr>
        <a:xfrm>
          <a:off x="13652500" y="1684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137589</xdr:rowOff>
    </xdr:from>
    <xdr:ext cx="534377" cy="259045"/>
    <xdr:sp macro="" textlink="">
      <xdr:nvSpPr>
        <xdr:cNvPr id="681" name="テキスト ボックス 680"/>
        <xdr:cNvSpPr txBox="1"/>
      </xdr:nvSpPr>
      <xdr:spPr>
        <a:xfrm>
          <a:off x="13436111" y="1693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41328</xdr:rowOff>
    </xdr:from>
    <xdr:to>
      <xdr:col>18</xdr:col>
      <xdr:colOff>492125</xdr:colOff>
      <xdr:row>98</xdr:row>
      <xdr:rowOff>142928</xdr:rowOff>
    </xdr:to>
    <xdr:sp macro="" textlink="">
      <xdr:nvSpPr>
        <xdr:cNvPr id="682" name="円/楕円 681"/>
        <xdr:cNvSpPr/>
      </xdr:nvSpPr>
      <xdr:spPr>
        <a:xfrm>
          <a:off x="12763500" y="168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134055</xdr:rowOff>
    </xdr:from>
    <xdr:ext cx="534377" cy="259045"/>
    <xdr:sp macro="" textlink="">
      <xdr:nvSpPr>
        <xdr:cNvPr id="683" name="テキスト ボックス 682"/>
        <xdr:cNvSpPr txBox="1"/>
      </xdr:nvSpPr>
      <xdr:spPr>
        <a:xfrm>
          <a:off x="12547111" y="16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55245</xdr:rowOff>
    </xdr:from>
    <xdr:to>
      <xdr:col>32</xdr:col>
      <xdr:colOff>187325</xdr:colOff>
      <xdr:row>39</xdr:row>
      <xdr:rowOff>19177</xdr:rowOff>
    </xdr:to>
    <xdr:cxnSp macro="">
      <xdr:nvCxnSpPr>
        <xdr:cNvPr id="712" name="直線コネクタ 711"/>
        <xdr:cNvCxnSpPr/>
      </xdr:nvCxnSpPr>
      <xdr:spPr>
        <a:xfrm flipV="1">
          <a:off x="21323300" y="6398895"/>
          <a:ext cx="838200" cy="3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107950</xdr:rowOff>
    </xdr:from>
    <xdr:to>
      <xdr:col>31</xdr:col>
      <xdr:colOff>34925</xdr:colOff>
      <xdr:row>39</xdr:row>
      <xdr:rowOff>19177</xdr:rowOff>
    </xdr:to>
    <xdr:cxnSp macro="">
      <xdr:nvCxnSpPr>
        <xdr:cNvPr id="715" name="直線コネクタ 714"/>
        <xdr:cNvCxnSpPr/>
      </xdr:nvCxnSpPr>
      <xdr:spPr>
        <a:xfrm>
          <a:off x="20434300" y="6451600"/>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107950</xdr:rowOff>
    </xdr:from>
    <xdr:to>
      <xdr:col>29</xdr:col>
      <xdr:colOff>517525</xdr:colOff>
      <xdr:row>39</xdr:row>
      <xdr:rowOff>44450</xdr:rowOff>
    </xdr:to>
    <xdr:cxnSp macro="">
      <xdr:nvCxnSpPr>
        <xdr:cNvPr id="718" name="直線コネクタ 717"/>
        <xdr:cNvCxnSpPr/>
      </xdr:nvCxnSpPr>
      <xdr:spPr>
        <a:xfrm flipV="1">
          <a:off x="19545300" y="64516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0" name="テキスト ボックス 719"/>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4445</xdr:rowOff>
    </xdr:from>
    <xdr:to>
      <xdr:col>32</xdr:col>
      <xdr:colOff>238125</xdr:colOff>
      <xdr:row>37</xdr:row>
      <xdr:rowOff>106045</xdr:rowOff>
    </xdr:to>
    <xdr:sp macro="" textlink="">
      <xdr:nvSpPr>
        <xdr:cNvPr id="731" name="円/楕円 730"/>
        <xdr:cNvSpPr/>
      </xdr:nvSpPr>
      <xdr:spPr>
        <a:xfrm>
          <a:off x="22110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27322</xdr:rowOff>
    </xdr:from>
    <xdr:ext cx="469744" cy="259045"/>
    <xdr:sp macro="" textlink="">
      <xdr:nvSpPr>
        <xdr:cNvPr id="732" name="投資及び出資金該当値テキスト"/>
        <xdr:cNvSpPr txBox="1"/>
      </xdr:nvSpPr>
      <xdr:spPr>
        <a:xfrm>
          <a:off x="22212300"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139827</xdr:rowOff>
    </xdr:from>
    <xdr:to>
      <xdr:col>31</xdr:col>
      <xdr:colOff>85725</xdr:colOff>
      <xdr:row>39</xdr:row>
      <xdr:rowOff>69977</xdr:rowOff>
    </xdr:to>
    <xdr:sp macro="" textlink="">
      <xdr:nvSpPr>
        <xdr:cNvPr id="733" name="円/楕円 732"/>
        <xdr:cNvSpPr/>
      </xdr:nvSpPr>
      <xdr:spPr>
        <a:xfrm>
          <a:off x="21272500" y="66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61104</xdr:rowOff>
    </xdr:from>
    <xdr:ext cx="378565" cy="259045"/>
    <xdr:sp macro="" textlink="">
      <xdr:nvSpPr>
        <xdr:cNvPr id="734" name="テキスト ボックス 733"/>
        <xdr:cNvSpPr txBox="1"/>
      </xdr:nvSpPr>
      <xdr:spPr>
        <a:xfrm>
          <a:off x="21134017" y="6747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57150</xdr:rowOff>
    </xdr:from>
    <xdr:to>
      <xdr:col>29</xdr:col>
      <xdr:colOff>568325</xdr:colOff>
      <xdr:row>37</xdr:row>
      <xdr:rowOff>158750</xdr:rowOff>
    </xdr:to>
    <xdr:sp macro="" textlink="">
      <xdr:nvSpPr>
        <xdr:cNvPr id="735" name="円/楕円 734"/>
        <xdr:cNvSpPr/>
      </xdr:nvSpPr>
      <xdr:spPr>
        <a:xfrm>
          <a:off x="20383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3827</xdr:rowOff>
    </xdr:from>
    <xdr:ext cx="469744" cy="259045"/>
    <xdr:sp macro="" textlink="">
      <xdr:nvSpPr>
        <xdr:cNvPr id="736" name="テキスト ボックス 735"/>
        <xdr:cNvSpPr txBox="1"/>
      </xdr:nvSpPr>
      <xdr:spPr>
        <a:xfrm>
          <a:off x="20199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39116</xdr:rowOff>
    </xdr:from>
    <xdr:to>
      <xdr:col>31</xdr:col>
      <xdr:colOff>34925</xdr:colOff>
      <xdr:row>59</xdr:row>
      <xdr:rowOff>44450</xdr:rowOff>
    </xdr:to>
    <xdr:cxnSp macro="">
      <xdr:nvCxnSpPr>
        <xdr:cNvPr id="772" name="直線コネクタ 771"/>
        <xdr:cNvCxnSpPr/>
      </xdr:nvCxnSpPr>
      <xdr:spPr>
        <a:xfrm>
          <a:off x="20434300" y="10154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39116</xdr:rowOff>
    </xdr:from>
    <xdr:to>
      <xdr:col>29</xdr:col>
      <xdr:colOff>517525</xdr:colOff>
      <xdr:row>59</xdr:row>
      <xdr:rowOff>44450</xdr:rowOff>
    </xdr:to>
    <xdr:cxnSp macro="">
      <xdr:nvCxnSpPr>
        <xdr:cNvPr id="775" name="直線コネクタ 774"/>
        <xdr:cNvCxnSpPr/>
      </xdr:nvCxnSpPr>
      <xdr:spPr>
        <a:xfrm flipV="1">
          <a:off x="19545300" y="101546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159766</xdr:rowOff>
    </xdr:from>
    <xdr:to>
      <xdr:col>29</xdr:col>
      <xdr:colOff>568325</xdr:colOff>
      <xdr:row>59</xdr:row>
      <xdr:rowOff>89916</xdr:rowOff>
    </xdr:to>
    <xdr:sp macro="" textlink="">
      <xdr:nvSpPr>
        <xdr:cNvPr id="792" name="円/楕円 791"/>
        <xdr:cNvSpPr/>
      </xdr:nvSpPr>
      <xdr:spPr>
        <a:xfrm>
          <a:off x="20383500" y="1010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81043</xdr:rowOff>
    </xdr:from>
    <xdr:ext cx="313932" cy="259045"/>
    <xdr:sp macro="" textlink="">
      <xdr:nvSpPr>
        <xdr:cNvPr id="793" name="テキスト ボックス 792"/>
        <xdr:cNvSpPr txBox="1"/>
      </xdr:nvSpPr>
      <xdr:spPr>
        <a:xfrm>
          <a:off x="20277333" y="101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64923</xdr:rowOff>
    </xdr:from>
    <xdr:to>
      <xdr:col>32</xdr:col>
      <xdr:colOff>187325</xdr:colOff>
      <xdr:row>76</xdr:row>
      <xdr:rowOff>81293</xdr:rowOff>
    </xdr:to>
    <xdr:cxnSp macro="">
      <xdr:nvCxnSpPr>
        <xdr:cNvPr id="827" name="直線コネクタ 826"/>
        <xdr:cNvCxnSpPr/>
      </xdr:nvCxnSpPr>
      <xdr:spPr>
        <a:xfrm flipV="1">
          <a:off x="21323300" y="13095123"/>
          <a:ext cx="838200" cy="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81293</xdr:rowOff>
    </xdr:from>
    <xdr:to>
      <xdr:col>31</xdr:col>
      <xdr:colOff>34925</xdr:colOff>
      <xdr:row>76</xdr:row>
      <xdr:rowOff>110376</xdr:rowOff>
    </xdr:to>
    <xdr:cxnSp macro="">
      <xdr:nvCxnSpPr>
        <xdr:cNvPr id="830" name="直線コネクタ 829"/>
        <xdr:cNvCxnSpPr/>
      </xdr:nvCxnSpPr>
      <xdr:spPr>
        <a:xfrm flipV="1">
          <a:off x="20434300" y="13111493"/>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110376</xdr:rowOff>
    </xdr:from>
    <xdr:to>
      <xdr:col>29</xdr:col>
      <xdr:colOff>517525</xdr:colOff>
      <xdr:row>77</xdr:row>
      <xdr:rowOff>3442</xdr:rowOff>
    </xdr:to>
    <xdr:cxnSp macro="">
      <xdr:nvCxnSpPr>
        <xdr:cNvPr id="833" name="直線コネクタ 832"/>
        <xdr:cNvCxnSpPr/>
      </xdr:nvCxnSpPr>
      <xdr:spPr>
        <a:xfrm flipV="1">
          <a:off x="19545300" y="13140576"/>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3442</xdr:rowOff>
    </xdr:from>
    <xdr:to>
      <xdr:col>28</xdr:col>
      <xdr:colOff>314325</xdr:colOff>
      <xdr:row>77</xdr:row>
      <xdr:rowOff>31928</xdr:rowOff>
    </xdr:to>
    <xdr:cxnSp macro="">
      <xdr:nvCxnSpPr>
        <xdr:cNvPr id="836" name="直線コネクタ 835"/>
        <xdr:cNvCxnSpPr/>
      </xdr:nvCxnSpPr>
      <xdr:spPr>
        <a:xfrm flipV="1">
          <a:off x="18656300" y="13205092"/>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14123</xdr:rowOff>
    </xdr:from>
    <xdr:to>
      <xdr:col>32</xdr:col>
      <xdr:colOff>238125</xdr:colOff>
      <xdr:row>76</xdr:row>
      <xdr:rowOff>115723</xdr:rowOff>
    </xdr:to>
    <xdr:sp macro="" textlink="">
      <xdr:nvSpPr>
        <xdr:cNvPr id="846" name="円/楕円 845"/>
        <xdr:cNvSpPr/>
      </xdr:nvSpPr>
      <xdr:spPr>
        <a:xfrm>
          <a:off x="22110700" y="130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164000</xdr:rowOff>
    </xdr:from>
    <xdr:ext cx="534377" cy="259045"/>
    <xdr:sp macro="" textlink="">
      <xdr:nvSpPr>
        <xdr:cNvPr id="847" name="繰出金該当値テキスト"/>
        <xdr:cNvSpPr txBox="1"/>
      </xdr:nvSpPr>
      <xdr:spPr>
        <a:xfrm>
          <a:off x="22212300" y="1302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30493</xdr:rowOff>
    </xdr:from>
    <xdr:to>
      <xdr:col>31</xdr:col>
      <xdr:colOff>85725</xdr:colOff>
      <xdr:row>76</xdr:row>
      <xdr:rowOff>132093</xdr:rowOff>
    </xdr:to>
    <xdr:sp macro="" textlink="">
      <xdr:nvSpPr>
        <xdr:cNvPr id="848" name="円/楕円 847"/>
        <xdr:cNvSpPr/>
      </xdr:nvSpPr>
      <xdr:spPr>
        <a:xfrm>
          <a:off x="21272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123220</xdr:rowOff>
    </xdr:from>
    <xdr:ext cx="534377" cy="259045"/>
    <xdr:sp macro="" textlink="">
      <xdr:nvSpPr>
        <xdr:cNvPr id="849" name="テキスト ボックス 848"/>
        <xdr:cNvSpPr txBox="1"/>
      </xdr:nvSpPr>
      <xdr:spPr>
        <a:xfrm>
          <a:off x="21056111" y="131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59576</xdr:rowOff>
    </xdr:from>
    <xdr:to>
      <xdr:col>29</xdr:col>
      <xdr:colOff>568325</xdr:colOff>
      <xdr:row>76</xdr:row>
      <xdr:rowOff>161176</xdr:rowOff>
    </xdr:to>
    <xdr:sp macro="" textlink="">
      <xdr:nvSpPr>
        <xdr:cNvPr id="850" name="円/楕円 849"/>
        <xdr:cNvSpPr/>
      </xdr:nvSpPr>
      <xdr:spPr>
        <a:xfrm>
          <a:off x="20383500" y="130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152303</xdr:rowOff>
    </xdr:from>
    <xdr:ext cx="534377" cy="259045"/>
    <xdr:sp macro="" textlink="">
      <xdr:nvSpPr>
        <xdr:cNvPr id="851" name="テキスト ボックス 850"/>
        <xdr:cNvSpPr txBox="1"/>
      </xdr:nvSpPr>
      <xdr:spPr>
        <a:xfrm>
          <a:off x="20167111" y="1318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65,309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124092</xdr:rowOff>
    </xdr:from>
    <xdr:to>
      <xdr:col>28</xdr:col>
      <xdr:colOff>365125</xdr:colOff>
      <xdr:row>77</xdr:row>
      <xdr:rowOff>54242</xdr:rowOff>
    </xdr:to>
    <xdr:sp macro="" textlink="">
      <xdr:nvSpPr>
        <xdr:cNvPr id="852" name="円/楕円 851"/>
        <xdr:cNvSpPr/>
      </xdr:nvSpPr>
      <xdr:spPr>
        <a:xfrm>
          <a:off x="19494500" y="131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45369</xdr:rowOff>
    </xdr:from>
    <xdr:ext cx="534377" cy="259045"/>
    <xdr:sp macro="" textlink="">
      <xdr:nvSpPr>
        <xdr:cNvPr id="853" name="テキスト ボックス 852"/>
        <xdr:cNvSpPr txBox="1"/>
      </xdr:nvSpPr>
      <xdr:spPr>
        <a:xfrm>
          <a:off x="19278111" y="1324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152578</xdr:rowOff>
    </xdr:from>
    <xdr:to>
      <xdr:col>27</xdr:col>
      <xdr:colOff>161925</xdr:colOff>
      <xdr:row>77</xdr:row>
      <xdr:rowOff>82728</xdr:rowOff>
    </xdr:to>
    <xdr:sp macro="" textlink="">
      <xdr:nvSpPr>
        <xdr:cNvPr id="854" name="円/楕円 853"/>
        <xdr:cNvSpPr/>
      </xdr:nvSpPr>
      <xdr:spPr>
        <a:xfrm>
          <a:off x="18605500" y="131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73855</xdr:rowOff>
    </xdr:from>
    <xdr:ext cx="534377" cy="259045"/>
    <xdr:sp macro="" textlink="">
      <xdr:nvSpPr>
        <xdr:cNvPr id="855" name="テキスト ボックス 854"/>
        <xdr:cNvSpPr txBox="1"/>
      </xdr:nvSpPr>
      <xdr:spPr>
        <a:xfrm>
          <a:off x="18389111" y="132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普通建設事業費は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近年の学校施設整備事業などの大型事業の実施に</a:t>
          </a:r>
          <a:r>
            <a:rPr kumimoji="1" lang="ja-JP" altLang="en-US" sz="1100">
              <a:solidFill>
                <a:sysClr val="windowText" lastClr="000000"/>
              </a:solidFill>
              <a:effectLst/>
              <a:latin typeface="+mn-lt"/>
              <a:ea typeface="+mn-ea"/>
              <a:cs typeface="+mn-cs"/>
            </a:rPr>
            <a:t>より平成２７年度まで上昇していたが、大型事業の終了により平成２８年度は減少している。</a:t>
          </a:r>
          <a:r>
            <a:rPr kumimoji="1" lang="ja-JP" altLang="ja-JP" sz="1100">
              <a:solidFill>
                <a:sysClr val="windowText" lastClr="000000"/>
              </a:solidFill>
              <a:effectLst/>
              <a:latin typeface="+mn-lt"/>
              <a:ea typeface="+mn-ea"/>
              <a:cs typeface="+mn-cs"/>
            </a:rPr>
            <a:t>今後は、公共施設等総合管理計画</a:t>
          </a:r>
          <a:r>
            <a:rPr kumimoji="1" lang="ja-JP" altLang="en-US" sz="1100">
              <a:solidFill>
                <a:sysClr val="windowText" lastClr="000000"/>
              </a:solidFill>
              <a:effectLst/>
              <a:latin typeface="+mn-lt"/>
              <a:ea typeface="+mn-ea"/>
              <a:cs typeface="+mn-cs"/>
            </a:rPr>
            <a:t>の個別計画に基づき</a:t>
          </a:r>
          <a:r>
            <a:rPr kumimoji="1" lang="ja-JP" altLang="ja-JP" sz="1100">
              <a:solidFill>
                <a:sysClr val="windowText" lastClr="000000"/>
              </a:solidFill>
              <a:effectLst/>
              <a:latin typeface="+mn-lt"/>
              <a:ea typeface="+mn-ea"/>
              <a:cs typeface="+mn-cs"/>
            </a:rPr>
            <a:t>、事業の取捨選択を徹底してい</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補助費等は公共施設低炭素化事業補助金の増に伴い増加し、災害復旧事業費は、平成２８年熊本地震に伴う公共施設等の災害復旧に伴い増加している。今後、平成３０年度まで災害復旧事業が継続する見込みであ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熊本県小国町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7,420
7,361
136.94
6,024,778
5,753,100
222,155
3,224,692
5,208,345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139192</xdr:rowOff>
    </xdr:from>
    <xdr:to>
      <xdr:col>6</xdr:col>
      <xdr:colOff>511175</xdr:colOff>
      <xdr:row>36</xdr:row>
      <xdr:rowOff>41910</xdr:rowOff>
    </xdr:to>
    <xdr:cxnSp macro="">
      <xdr:nvCxnSpPr>
        <xdr:cNvPr id="61" name="直線コネクタ 60"/>
        <xdr:cNvCxnSpPr/>
      </xdr:nvCxnSpPr>
      <xdr:spPr>
        <a:xfrm>
          <a:off x="3797300" y="6139942"/>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139192</xdr:rowOff>
    </xdr:from>
    <xdr:to>
      <xdr:col>5</xdr:col>
      <xdr:colOff>358775</xdr:colOff>
      <xdr:row>36</xdr:row>
      <xdr:rowOff>29591</xdr:rowOff>
    </xdr:to>
    <xdr:cxnSp macro="">
      <xdr:nvCxnSpPr>
        <xdr:cNvPr id="64" name="直線コネクタ 63"/>
        <xdr:cNvCxnSpPr/>
      </xdr:nvCxnSpPr>
      <xdr:spPr>
        <a:xfrm flipV="1">
          <a:off x="2908300" y="6139942"/>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29591</xdr:rowOff>
    </xdr:from>
    <xdr:to>
      <xdr:col>4</xdr:col>
      <xdr:colOff>155575</xdr:colOff>
      <xdr:row>36</xdr:row>
      <xdr:rowOff>64389</xdr:rowOff>
    </xdr:to>
    <xdr:cxnSp macro="">
      <xdr:nvCxnSpPr>
        <xdr:cNvPr id="67" name="直線コネクタ 66"/>
        <xdr:cNvCxnSpPr/>
      </xdr:nvCxnSpPr>
      <xdr:spPr>
        <a:xfrm flipV="1">
          <a:off x="2019300" y="620179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34671</xdr:rowOff>
    </xdr:from>
    <xdr:to>
      <xdr:col>2</xdr:col>
      <xdr:colOff>638175</xdr:colOff>
      <xdr:row>36</xdr:row>
      <xdr:rowOff>64389</xdr:rowOff>
    </xdr:to>
    <xdr:cxnSp macro="">
      <xdr:nvCxnSpPr>
        <xdr:cNvPr id="70" name="直線コネクタ 69"/>
        <xdr:cNvCxnSpPr/>
      </xdr:nvCxnSpPr>
      <xdr:spPr>
        <a:xfrm>
          <a:off x="1130300" y="620687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162560</xdr:rowOff>
    </xdr:from>
    <xdr:to>
      <xdr:col>6</xdr:col>
      <xdr:colOff>561975</xdr:colOff>
      <xdr:row>36</xdr:row>
      <xdr:rowOff>92710</xdr:rowOff>
    </xdr:to>
    <xdr:sp macro="" textlink="">
      <xdr:nvSpPr>
        <xdr:cNvPr id="80" name="円/楕円 79"/>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13987</xdr:rowOff>
    </xdr:from>
    <xdr:ext cx="534377" cy="259045"/>
    <xdr:sp macro="" textlink="">
      <xdr:nvSpPr>
        <xdr:cNvPr id="81" name="議会費該当値テキスト"/>
        <xdr:cNvSpPr txBox="1"/>
      </xdr:nvSpPr>
      <xdr:spPr>
        <a:xfrm>
          <a:off x="4686300" y="6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88392</xdr:rowOff>
    </xdr:from>
    <xdr:to>
      <xdr:col>5</xdr:col>
      <xdr:colOff>409575</xdr:colOff>
      <xdr:row>36</xdr:row>
      <xdr:rowOff>18542</xdr:rowOff>
    </xdr:to>
    <xdr:sp macro="" textlink="">
      <xdr:nvSpPr>
        <xdr:cNvPr id="82" name="円/楕円 81"/>
        <xdr:cNvSpPr/>
      </xdr:nvSpPr>
      <xdr:spPr>
        <a:xfrm>
          <a:off x="3746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35069</xdr:rowOff>
    </xdr:from>
    <xdr:ext cx="534377" cy="259045"/>
    <xdr:sp macro="" textlink="">
      <xdr:nvSpPr>
        <xdr:cNvPr id="83" name="テキスト ボックス 82"/>
        <xdr:cNvSpPr txBox="1"/>
      </xdr:nvSpPr>
      <xdr:spPr>
        <a:xfrm>
          <a:off x="3530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150241</xdr:rowOff>
    </xdr:from>
    <xdr:to>
      <xdr:col>4</xdr:col>
      <xdr:colOff>206375</xdr:colOff>
      <xdr:row>36</xdr:row>
      <xdr:rowOff>80391</xdr:rowOff>
    </xdr:to>
    <xdr:sp macro="" textlink="">
      <xdr:nvSpPr>
        <xdr:cNvPr id="84" name="円/楕円 83"/>
        <xdr:cNvSpPr/>
      </xdr:nvSpPr>
      <xdr:spPr>
        <a:xfrm>
          <a:off x="28575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96918</xdr:rowOff>
    </xdr:from>
    <xdr:ext cx="534377" cy="259045"/>
    <xdr:sp macro="" textlink="">
      <xdr:nvSpPr>
        <xdr:cNvPr id="85" name="テキスト ボックス 84"/>
        <xdr:cNvSpPr txBox="1"/>
      </xdr:nvSpPr>
      <xdr:spPr>
        <a:xfrm>
          <a:off x="2641111" y="59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13589</xdr:rowOff>
    </xdr:from>
    <xdr:to>
      <xdr:col>3</xdr:col>
      <xdr:colOff>3175</xdr:colOff>
      <xdr:row>36</xdr:row>
      <xdr:rowOff>115189</xdr:rowOff>
    </xdr:to>
    <xdr:sp macro="" textlink="">
      <xdr:nvSpPr>
        <xdr:cNvPr id="86" name="円/楕円 85"/>
        <xdr:cNvSpPr/>
      </xdr:nvSpPr>
      <xdr:spPr>
        <a:xfrm>
          <a:off x="1968500" y="61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131716</xdr:rowOff>
    </xdr:from>
    <xdr:ext cx="469744" cy="259045"/>
    <xdr:sp macro="" textlink="">
      <xdr:nvSpPr>
        <xdr:cNvPr id="87" name="テキスト ボックス 86"/>
        <xdr:cNvSpPr txBox="1"/>
      </xdr:nvSpPr>
      <xdr:spPr>
        <a:xfrm>
          <a:off x="1784427" y="59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155321</xdr:rowOff>
    </xdr:from>
    <xdr:to>
      <xdr:col>1</xdr:col>
      <xdr:colOff>485775</xdr:colOff>
      <xdr:row>36</xdr:row>
      <xdr:rowOff>85471</xdr:rowOff>
    </xdr:to>
    <xdr:sp macro="" textlink="">
      <xdr:nvSpPr>
        <xdr:cNvPr id="88" name="円/楕円 87"/>
        <xdr:cNvSpPr/>
      </xdr:nvSpPr>
      <xdr:spPr>
        <a:xfrm>
          <a:off x="1079500" y="61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101998</xdr:rowOff>
    </xdr:from>
    <xdr:ext cx="534377" cy="259045"/>
    <xdr:sp macro="" textlink="">
      <xdr:nvSpPr>
        <xdr:cNvPr id="89" name="テキスト ボックス 88"/>
        <xdr:cNvSpPr txBox="1"/>
      </xdr:nvSpPr>
      <xdr:spPr>
        <a:xfrm>
          <a:off x="863111" y="59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78486</xdr:rowOff>
    </xdr:from>
    <xdr:to>
      <xdr:col>6</xdr:col>
      <xdr:colOff>511175</xdr:colOff>
      <xdr:row>58</xdr:row>
      <xdr:rowOff>95440</xdr:rowOff>
    </xdr:to>
    <xdr:cxnSp macro="">
      <xdr:nvCxnSpPr>
        <xdr:cNvPr id="120" name="直線コネクタ 119"/>
        <xdr:cNvCxnSpPr/>
      </xdr:nvCxnSpPr>
      <xdr:spPr>
        <a:xfrm flipV="1">
          <a:off x="3797300" y="10022586"/>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95440</xdr:rowOff>
    </xdr:from>
    <xdr:to>
      <xdr:col>5</xdr:col>
      <xdr:colOff>358775</xdr:colOff>
      <xdr:row>58</xdr:row>
      <xdr:rowOff>110341</xdr:rowOff>
    </xdr:to>
    <xdr:cxnSp macro="">
      <xdr:nvCxnSpPr>
        <xdr:cNvPr id="123" name="直線コネクタ 122"/>
        <xdr:cNvCxnSpPr/>
      </xdr:nvCxnSpPr>
      <xdr:spPr>
        <a:xfrm flipV="1">
          <a:off x="2908300" y="10039540"/>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110341</xdr:rowOff>
    </xdr:from>
    <xdr:to>
      <xdr:col>4</xdr:col>
      <xdr:colOff>155575</xdr:colOff>
      <xdr:row>58</xdr:row>
      <xdr:rowOff>122292</xdr:rowOff>
    </xdr:to>
    <xdr:cxnSp macro="">
      <xdr:nvCxnSpPr>
        <xdr:cNvPr id="126" name="直線コネクタ 125"/>
        <xdr:cNvCxnSpPr/>
      </xdr:nvCxnSpPr>
      <xdr:spPr>
        <a:xfrm flipV="1">
          <a:off x="2019300" y="10054441"/>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113231</xdr:rowOff>
    </xdr:from>
    <xdr:to>
      <xdr:col>2</xdr:col>
      <xdr:colOff>638175</xdr:colOff>
      <xdr:row>58</xdr:row>
      <xdr:rowOff>122292</xdr:rowOff>
    </xdr:to>
    <xdr:cxnSp macro="">
      <xdr:nvCxnSpPr>
        <xdr:cNvPr id="129" name="直線コネクタ 128"/>
        <xdr:cNvCxnSpPr/>
      </xdr:nvCxnSpPr>
      <xdr:spPr>
        <a:xfrm>
          <a:off x="1130300" y="10057331"/>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27686</xdr:rowOff>
    </xdr:from>
    <xdr:to>
      <xdr:col>6</xdr:col>
      <xdr:colOff>561975</xdr:colOff>
      <xdr:row>58</xdr:row>
      <xdr:rowOff>129286</xdr:rowOff>
    </xdr:to>
    <xdr:sp macro="" textlink="">
      <xdr:nvSpPr>
        <xdr:cNvPr id="139" name="円/楕円 138"/>
        <xdr:cNvSpPr/>
      </xdr:nvSpPr>
      <xdr:spPr>
        <a:xfrm>
          <a:off x="4584700" y="99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114063</xdr:rowOff>
    </xdr:from>
    <xdr:ext cx="599010" cy="259045"/>
    <xdr:sp macro="" textlink="">
      <xdr:nvSpPr>
        <xdr:cNvPr id="140" name="総務費該当値テキスト"/>
        <xdr:cNvSpPr txBox="1"/>
      </xdr:nvSpPr>
      <xdr:spPr>
        <a:xfrm>
          <a:off x="4686300" y="988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117,489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44640</xdr:rowOff>
    </xdr:from>
    <xdr:to>
      <xdr:col>5</xdr:col>
      <xdr:colOff>409575</xdr:colOff>
      <xdr:row>58</xdr:row>
      <xdr:rowOff>146240</xdr:rowOff>
    </xdr:to>
    <xdr:sp macro="" textlink="">
      <xdr:nvSpPr>
        <xdr:cNvPr id="141" name="円/楕円 140"/>
        <xdr:cNvSpPr/>
      </xdr:nvSpPr>
      <xdr:spPr>
        <a:xfrm>
          <a:off x="3746500" y="99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137367</xdr:rowOff>
    </xdr:from>
    <xdr:ext cx="599010" cy="259045"/>
    <xdr:sp macro="" textlink="">
      <xdr:nvSpPr>
        <xdr:cNvPr id="142" name="テキスト ボックス 141"/>
        <xdr:cNvSpPr txBox="1"/>
      </xdr:nvSpPr>
      <xdr:spPr>
        <a:xfrm>
          <a:off x="3497794" y="100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59541</xdr:rowOff>
    </xdr:from>
    <xdr:to>
      <xdr:col>4</xdr:col>
      <xdr:colOff>206375</xdr:colOff>
      <xdr:row>58</xdr:row>
      <xdr:rowOff>161141</xdr:rowOff>
    </xdr:to>
    <xdr:sp macro="" textlink="">
      <xdr:nvSpPr>
        <xdr:cNvPr id="143" name="円/楕円 142"/>
        <xdr:cNvSpPr/>
      </xdr:nvSpPr>
      <xdr:spPr>
        <a:xfrm>
          <a:off x="2857500" y="100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152268</xdr:rowOff>
    </xdr:from>
    <xdr:ext cx="534377" cy="259045"/>
    <xdr:sp macro="" textlink="">
      <xdr:nvSpPr>
        <xdr:cNvPr id="144" name="テキスト ボックス 143"/>
        <xdr:cNvSpPr txBox="1"/>
      </xdr:nvSpPr>
      <xdr:spPr>
        <a:xfrm>
          <a:off x="2641111" y="1009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71492</xdr:rowOff>
    </xdr:from>
    <xdr:to>
      <xdr:col>3</xdr:col>
      <xdr:colOff>3175</xdr:colOff>
      <xdr:row>59</xdr:row>
      <xdr:rowOff>1642</xdr:rowOff>
    </xdr:to>
    <xdr:sp macro="" textlink="">
      <xdr:nvSpPr>
        <xdr:cNvPr id="145" name="円/楕円 144"/>
        <xdr:cNvSpPr/>
      </xdr:nvSpPr>
      <xdr:spPr>
        <a:xfrm>
          <a:off x="1968500" y="100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164219</xdr:rowOff>
    </xdr:from>
    <xdr:ext cx="534377" cy="259045"/>
    <xdr:sp macro="" textlink="">
      <xdr:nvSpPr>
        <xdr:cNvPr id="146" name="テキスト ボックス 145"/>
        <xdr:cNvSpPr txBox="1"/>
      </xdr:nvSpPr>
      <xdr:spPr>
        <a:xfrm>
          <a:off x="1752111" y="101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62431</xdr:rowOff>
    </xdr:from>
    <xdr:to>
      <xdr:col>1</xdr:col>
      <xdr:colOff>485775</xdr:colOff>
      <xdr:row>58</xdr:row>
      <xdr:rowOff>164031</xdr:rowOff>
    </xdr:to>
    <xdr:sp macro="" textlink="">
      <xdr:nvSpPr>
        <xdr:cNvPr id="147" name="円/楕円 146"/>
        <xdr:cNvSpPr/>
      </xdr:nvSpPr>
      <xdr:spPr>
        <a:xfrm>
          <a:off x="1079500" y="100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155158</xdr:rowOff>
    </xdr:from>
    <xdr:ext cx="534377" cy="259045"/>
    <xdr:sp macro="" textlink="">
      <xdr:nvSpPr>
        <xdr:cNvPr id="148" name="テキスト ボックス 147"/>
        <xdr:cNvSpPr txBox="1"/>
      </xdr:nvSpPr>
      <xdr:spPr>
        <a:xfrm>
          <a:off x="863111" y="1009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2997</xdr:rowOff>
    </xdr:from>
    <xdr:to>
      <xdr:col>6</xdr:col>
      <xdr:colOff>511175</xdr:colOff>
      <xdr:row>73</xdr:row>
      <xdr:rowOff>170049</xdr:rowOff>
    </xdr:to>
    <xdr:cxnSp macro="">
      <xdr:nvCxnSpPr>
        <xdr:cNvPr id="180" name="直線コネクタ 179"/>
        <xdr:cNvCxnSpPr/>
      </xdr:nvCxnSpPr>
      <xdr:spPr>
        <a:xfrm flipV="1">
          <a:off x="3797300" y="12518847"/>
          <a:ext cx="838200" cy="16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170049</xdr:rowOff>
    </xdr:from>
    <xdr:to>
      <xdr:col>5</xdr:col>
      <xdr:colOff>358775</xdr:colOff>
      <xdr:row>74</xdr:row>
      <xdr:rowOff>4032</xdr:rowOff>
    </xdr:to>
    <xdr:cxnSp macro="">
      <xdr:nvCxnSpPr>
        <xdr:cNvPr id="183" name="直線コネクタ 182"/>
        <xdr:cNvCxnSpPr/>
      </xdr:nvCxnSpPr>
      <xdr:spPr>
        <a:xfrm flipV="1">
          <a:off x="2908300" y="12685899"/>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4032</xdr:rowOff>
    </xdr:from>
    <xdr:to>
      <xdr:col>4</xdr:col>
      <xdr:colOff>155575</xdr:colOff>
      <xdr:row>75</xdr:row>
      <xdr:rowOff>15799</xdr:rowOff>
    </xdr:to>
    <xdr:cxnSp macro="">
      <xdr:nvCxnSpPr>
        <xdr:cNvPr id="186" name="直線コネクタ 185"/>
        <xdr:cNvCxnSpPr/>
      </xdr:nvCxnSpPr>
      <xdr:spPr>
        <a:xfrm flipV="1">
          <a:off x="2019300" y="12691332"/>
          <a:ext cx="889000" cy="18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15799</xdr:rowOff>
    </xdr:from>
    <xdr:to>
      <xdr:col>2</xdr:col>
      <xdr:colOff>638175</xdr:colOff>
      <xdr:row>75</xdr:row>
      <xdr:rowOff>22842</xdr:rowOff>
    </xdr:to>
    <xdr:cxnSp macro="">
      <xdr:nvCxnSpPr>
        <xdr:cNvPr id="189" name="直線コネクタ 188"/>
        <xdr:cNvCxnSpPr/>
      </xdr:nvCxnSpPr>
      <xdr:spPr>
        <a:xfrm flipV="1">
          <a:off x="1130300" y="12874549"/>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123647</xdr:rowOff>
    </xdr:from>
    <xdr:to>
      <xdr:col>6</xdr:col>
      <xdr:colOff>561975</xdr:colOff>
      <xdr:row>73</xdr:row>
      <xdr:rowOff>53797</xdr:rowOff>
    </xdr:to>
    <xdr:sp macro="" textlink="">
      <xdr:nvSpPr>
        <xdr:cNvPr id="199" name="円/楕円 198"/>
        <xdr:cNvSpPr/>
      </xdr:nvSpPr>
      <xdr:spPr>
        <a:xfrm>
          <a:off x="4584700" y="12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146524</xdr:rowOff>
    </xdr:from>
    <xdr:ext cx="599010" cy="259045"/>
    <xdr:sp macro="" textlink="">
      <xdr:nvSpPr>
        <xdr:cNvPr id="200" name="民生費該当値テキスト"/>
        <xdr:cNvSpPr txBox="1"/>
      </xdr:nvSpPr>
      <xdr:spPr>
        <a:xfrm>
          <a:off x="4686300" y="1231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193,308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119249</xdr:rowOff>
    </xdr:from>
    <xdr:to>
      <xdr:col>5</xdr:col>
      <xdr:colOff>409575</xdr:colOff>
      <xdr:row>74</xdr:row>
      <xdr:rowOff>49399</xdr:rowOff>
    </xdr:to>
    <xdr:sp macro="" textlink="">
      <xdr:nvSpPr>
        <xdr:cNvPr id="201" name="円/楕円 200"/>
        <xdr:cNvSpPr/>
      </xdr:nvSpPr>
      <xdr:spPr>
        <a:xfrm>
          <a:off x="3746500" y="126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65926</xdr:rowOff>
    </xdr:from>
    <xdr:ext cx="599010" cy="259045"/>
    <xdr:sp macro="" textlink="">
      <xdr:nvSpPr>
        <xdr:cNvPr id="202" name="テキスト ボックス 201"/>
        <xdr:cNvSpPr txBox="1"/>
      </xdr:nvSpPr>
      <xdr:spPr>
        <a:xfrm>
          <a:off x="3497794" y="124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177,962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124682</xdr:rowOff>
    </xdr:from>
    <xdr:to>
      <xdr:col>4</xdr:col>
      <xdr:colOff>206375</xdr:colOff>
      <xdr:row>74</xdr:row>
      <xdr:rowOff>54832</xdr:rowOff>
    </xdr:to>
    <xdr:sp macro="" textlink="">
      <xdr:nvSpPr>
        <xdr:cNvPr id="203" name="円/楕円 202"/>
        <xdr:cNvSpPr/>
      </xdr:nvSpPr>
      <xdr:spPr>
        <a:xfrm>
          <a:off x="2857500" y="1264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71359</xdr:rowOff>
    </xdr:from>
    <xdr:ext cx="599010" cy="259045"/>
    <xdr:sp macro="" textlink="">
      <xdr:nvSpPr>
        <xdr:cNvPr id="204" name="テキスト ボックス 203"/>
        <xdr:cNvSpPr txBox="1"/>
      </xdr:nvSpPr>
      <xdr:spPr>
        <a:xfrm>
          <a:off x="2608794" y="1241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177,463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136449</xdr:rowOff>
    </xdr:from>
    <xdr:to>
      <xdr:col>3</xdr:col>
      <xdr:colOff>3175</xdr:colOff>
      <xdr:row>75</xdr:row>
      <xdr:rowOff>66599</xdr:rowOff>
    </xdr:to>
    <xdr:sp macro="" textlink="">
      <xdr:nvSpPr>
        <xdr:cNvPr id="205" name="円/楕円 204"/>
        <xdr:cNvSpPr/>
      </xdr:nvSpPr>
      <xdr:spPr>
        <a:xfrm>
          <a:off x="1968500" y="1282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83126</xdr:rowOff>
    </xdr:from>
    <xdr:ext cx="599010" cy="259045"/>
    <xdr:sp macro="" textlink="">
      <xdr:nvSpPr>
        <xdr:cNvPr id="206" name="テキスト ボックス 205"/>
        <xdr:cNvSpPr txBox="1"/>
      </xdr:nvSpPr>
      <xdr:spPr>
        <a:xfrm>
          <a:off x="1719794" y="1259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160,632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143492</xdr:rowOff>
    </xdr:from>
    <xdr:to>
      <xdr:col>1</xdr:col>
      <xdr:colOff>485775</xdr:colOff>
      <xdr:row>75</xdr:row>
      <xdr:rowOff>73642</xdr:rowOff>
    </xdr:to>
    <xdr:sp macro="" textlink="">
      <xdr:nvSpPr>
        <xdr:cNvPr id="207" name="円/楕円 206"/>
        <xdr:cNvSpPr/>
      </xdr:nvSpPr>
      <xdr:spPr>
        <a:xfrm>
          <a:off x="1079500" y="128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90169</xdr:rowOff>
    </xdr:from>
    <xdr:ext cx="599010" cy="259045"/>
    <xdr:sp macro="" textlink="">
      <xdr:nvSpPr>
        <xdr:cNvPr id="208" name="テキスト ボックス 207"/>
        <xdr:cNvSpPr txBox="1"/>
      </xdr:nvSpPr>
      <xdr:spPr>
        <a:xfrm>
          <a:off x="830794" y="126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143687</xdr:rowOff>
    </xdr:from>
    <xdr:to>
      <xdr:col>6</xdr:col>
      <xdr:colOff>511175</xdr:colOff>
      <xdr:row>96</xdr:row>
      <xdr:rowOff>153037</xdr:rowOff>
    </xdr:to>
    <xdr:cxnSp macro="">
      <xdr:nvCxnSpPr>
        <xdr:cNvPr id="235" name="直線コネクタ 234"/>
        <xdr:cNvCxnSpPr/>
      </xdr:nvCxnSpPr>
      <xdr:spPr>
        <a:xfrm flipV="1">
          <a:off x="3797300" y="16602887"/>
          <a:ext cx="8382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153037</xdr:rowOff>
    </xdr:from>
    <xdr:to>
      <xdr:col>5</xdr:col>
      <xdr:colOff>358775</xdr:colOff>
      <xdr:row>96</xdr:row>
      <xdr:rowOff>166332</xdr:rowOff>
    </xdr:to>
    <xdr:cxnSp macro="">
      <xdr:nvCxnSpPr>
        <xdr:cNvPr id="238" name="直線コネクタ 237"/>
        <xdr:cNvCxnSpPr/>
      </xdr:nvCxnSpPr>
      <xdr:spPr>
        <a:xfrm flipV="1">
          <a:off x="2908300" y="16612237"/>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165911</xdr:rowOff>
    </xdr:from>
    <xdr:to>
      <xdr:col>4</xdr:col>
      <xdr:colOff>155575</xdr:colOff>
      <xdr:row>96</xdr:row>
      <xdr:rowOff>166332</xdr:rowOff>
    </xdr:to>
    <xdr:cxnSp macro="">
      <xdr:nvCxnSpPr>
        <xdr:cNvPr id="241" name="直線コネクタ 240"/>
        <xdr:cNvCxnSpPr/>
      </xdr:nvCxnSpPr>
      <xdr:spPr>
        <a:xfrm>
          <a:off x="2019300" y="16625111"/>
          <a:ext cx="8890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165911</xdr:rowOff>
    </xdr:from>
    <xdr:to>
      <xdr:col>2</xdr:col>
      <xdr:colOff>638175</xdr:colOff>
      <xdr:row>96</xdr:row>
      <xdr:rowOff>170022</xdr:rowOff>
    </xdr:to>
    <xdr:cxnSp macro="">
      <xdr:nvCxnSpPr>
        <xdr:cNvPr id="244" name="直線コネクタ 243"/>
        <xdr:cNvCxnSpPr/>
      </xdr:nvCxnSpPr>
      <xdr:spPr>
        <a:xfrm flipV="1">
          <a:off x="1130300" y="16625111"/>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92887</xdr:rowOff>
    </xdr:from>
    <xdr:to>
      <xdr:col>6</xdr:col>
      <xdr:colOff>561975</xdr:colOff>
      <xdr:row>97</xdr:row>
      <xdr:rowOff>23037</xdr:rowOff>
    </xdr:to>
    <xdr:sp macro="" textlink="">
      <xdr:nvSpPr>
        <xdr:cNvPr id="254" name="円/楕円 253"/>
        <xdr:cNvSpPr/>
      </xdr:nvSpPr>
      <xdr:spPr>
        <a:xfrm>
          <a:off x="4584700" y="165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71314</xdr:rowOff>
    </xdr:from>
    <xdr:ext cx="534377" cy="259045"/>
    <xdr:sp macro="" textlink="">
      <xdr:nvSpPr>
        <xdr:cNvPr id="255" name="衛生費該当値テキスト"/>
        <xdr:cNvSpPr txBox="1"/>
      </xdr:nvSpPr>
      <xdr:spPr>
        <a:xfrm>
          <a:off x="4686300" y="1653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102237</xdr:rowOff>
    </xdr:from>
    <xdr:to>
      <xdr:col>5</xdr:col>
      <xdr:colOff>409575</xdr:colOff>
      <xdr:row>97</xdr:row>
      <xdr:rowOff>32387</xdr:rowOff>
    </xdr:to>
    <xdr:sp macro="" textlink="">
      <xdr:nvSpPr>
        <xdr:cNvPr id="256" name="円/楕円 255"/>
        <xdr:cNvSpPr/>
      </xdr:nvSpPr>
      <xdr:spPr>
        <a:xfrm>
          <a:off x="3746500" y="165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48914</xdr:rowOff>
    </xdr:from>
    <xdr:ext cx="534377" cy="259045"/>
    <xdr:sp macro="" textlink="">
      <xdr:nvSpPr>
        <xdr:cNvPr id="257" name="テキスト ボックス 256"/>
        <xdr:cNvSpPr txBox="1"/>
      </xdr:nvSpPr>
      <xdr:spPr>
        <a:xfrm>
          <a:off x="3530111" y="16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115532</xdr:rowOff>
    </xdr:from>
    <xdr:to>
      <xdr:col>4</xdr:col>
      <xdr:colOff>206375</xdr:colOff>
      <xdr:row>97</xdr:row>
      <xdr:rowOff>45682</xdr:rowOff>
    </xdr:to>
    <xdr:sp macro="" textlink="">
      <xdr:nvSpPr>
        <xdr:cNvPr id="258" name="円/楕円 257"/>
        <xdr:cNvSpPr/>
      </xdr:nvSpPr>
      <xdr:spPr>
        <a:xfrm>
          <a:off x="2857500" y="165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36809</xdr:rowOff>
    </xdr:from>
    <xdr:ext cx="534377" cy="259045"/>
    <xdr:sp macro="" textlink="">
      <xdr:nvSpPr>
        <xdr:cNvPr id="259" name="テキスト ボックス 258"/>
        <xdr:cNvSpPr txBox="1"/>
      </xdr:nvSpPr>
      <xdr:spPr>
        <a:xfrm>
          <a:off x="2641111" y="1666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115111</xdr:rowOff>
    </xdr:from>
    <xdr:to>
      <xdr:col>3</xdr:col>
      <xdr:colOff>3175</xdr:colOff>
      <xdr:row>97</xdr:row>
      <xdr:rowOff>45261</xdr:rowOff>
    </xdr:to>
    <xdr:sp macro="" textlink="">
      <xdr:nvSpPr>
        <xdr:cNvPr id="260" name="円/楕円 259"/>
        <xdr:cNvSpPr/>
      </xdr:nvSpPr>
      <xdr:spPr>
        <a:xfrm>
          <a:off x="1968500" y="165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61788</xdr:rowOff>
    </xdr:from>
    <xdr:ext cx="534377" cy="259045"/>
    <xdr:sp macro="" textlink="">
      <xdr:nvSpPr>
        <xdr:cNvPr id="261" name="テキスト ボックス 260"/>
        <xdr:cNvSpPr txBox="1"/>
      </xdr:nvSpPr>
      <xdr:spPr>
        <a:xfrm>
          <a:off x="1752111" y="163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119222</xdr:rowOff>
    </xdr:from>
    <xdr:to>
      <xdr:col>1</xdr:col>
      <xdr:colOff>485775</xdr:colOff>
      <xdr:row>97</xdr:row>
      <xdr:rowOff>49372</xdr:rowOff>
    </xdr:to>
    <xdr:sp macro="" textlink="">
      <xdr:nvSpPr>
        <xdr:cNvPr id="262" name="円/楕円 261"/>
        <xdr:cNvSpPr/>
      </xdr:nvSpPr>
      <xdr:spPr>
        <a:xfrm>
          <a:off x="1079500" y="165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65899</xdr:rowOff>
    </xdr:from>
    <xdr:ext cx="534377" cy="259045"/>
    <xdr:sp macro="" textlink="">
      <xdr:nvSpPr>
        <xdr:cNvPr id="263" name="テキスト ボックス 262"/>
        <xdr:cNvSpPr txBox="1"/>
      </xdr:nvSpPr>
      <xdr:spPr>
        <a:xfrm>
          <a:off x="863111" y="163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36220</xdr:rowOff>
    </xdr:from>
    <xdr:to>
      <xdr:col>15</xdr:col>
      <xdr:colOff>180975</xdr:colOff>
      <xdr:row>39</xdr:row>
      <xdr:rowOff>44450</xdr:rowOff>
    </xdr:to>
    <xdr:cxnSp macro="">
      <xdr:nvCxnSpPr>
        <xdr:cNvPr id="292" name="直線コネクタ 291"/>
        <xdr:cNvCxnSpPr/>
      </xdr:nvCxnSpPr>
      <xdr:spPr>
        <a:xfrm>
          <a:off x="9639300" y="67227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164770</xdr:rowOff>
    </xdr:from>
    <xdr:to>
      <xdr:col>14</xdr:col>
      <xdr:colOff>28575</xdr:colOff>
      <xdr:row>39</xdr:row>
      <xdr:rowOff>36220</xdr:rowOff>
    </xdr:to>
    <xdr:cxnSp macro="">
      <xdr:nvCxnSpPr>
        <xdr:cNvPr id="295" name="直線コネクタ 294"/>
        <xdr:cNvCxnSpPr/>
      </xdr:nvCxnSpPr>
      <xdr:spPr>
        <a:xfrm>
          <a:off x="8750300" y="6679870"/>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101371</xdr:rowOff>
    </xdr:from>
    <xdr:to>
      <xdr:col>12</xdr:col>
      <xdr:colOff>511175</xdr:colOff>
      <xdr:row>38</xdr:row>
      <xdr:rowOff>164770</xdr:rowOff>
    </xdr:to>
    <xdr:cxnSp macro="">
      <xdr:nvCxnSpPr>
        <xdr:cNvPr id="298" name="直線コネクタ 297"/>
        <xdr:cNvCxnSpPr/>
      </xdr:nvCxnSpPr>
      <xdr:spPr>
        <a:xfrm>
          <a:off x="7861300" y="6616471"/>
          <a:ext cx="889000" cy="6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158064</xdr:rowOff>
    </xdr:from>
    <xdr:to>
      <xdr:col>11</xdr:col>
      <xdr:colOff>307975</xdr:colOff>
      <xdr:row>38</xdr:row>
      <xdr:rowOff>101371</xdr:rowOff>
    </xdr:to>
    <xdr:cxnSp macro="">
      <xdr:nvCxnSpPr>
        <xdr:cNvPr id="301" name="直線コネクタ 300"/>
        <xdr:cNvCxnSpPr/>
      </xdr:nvCxnSpPr>
      <xdr:spPr>
        <a:xfrm>
          <a:off x="6972300" y="6501714"/>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156870</xdr:rowOff>
    </xdr:from>
    <xdr:to>
      <xdr:col>14</xdr:col>
      <xdr:colOff>79375</xdr:colOff>
      <xdr:row>39</xdr:row>
      <xdr:rowOff>87020</xdr:rowOff>
    </xdr:to>
    <xdr:sp macro="" textlink="">
      <xdr:nvSpPr>
        <xdr:cNvPr id="313" name="円/楕円 312"/>
        <xdr:cNvSpPr/>
      </xdr:nvSpPr>
      <xdr:spPr>
        <a:xfrm>
          <a:off x="9588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78147</xdr:rowOff>
    </xdr:from>
    <xdr:ext cx="378565" cy="259045"/>
    <xdr:sp macro="" textlink="">
      <xdr:nvSpPr>
        <xdr:cNvPr id="314" name="テキスト ボックス 313"/>
        <xdr:cNvSpPr txBox="1"/>
      </xdr:nvSpPr>
      <xdr:spPr>
        <a:xfrm>
          <a:off x="9450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113970</xdr:rowOff>
    </xdr:from>
    <xdr:to>
      <xdr:col>12</xdr:col>
      <xdr:colOff>561975</xdr:colOff>
      <xdr:row>39</xdr:row>
      <xdr:rowOff>44120</xdr:rowOff>
    </xdr:to>
    <xdr:sp macro="" textlink="">
      <xdr:nvSpPr>
        <xdr:cNvPr id="315" name="円/楕円 314"/>
        <xdr:cNvSpPr/>
      </xdr:nvSpPr>
      <xdr:spPr>
        <a:xfrm>
          <a:off x="8699500" y="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35247</xdr:rowOff>
    </xdr:from>
    <xdr:ext cx="378565" cy="259045"/>
    <xdr:sp macro="" textlink="">
      <xdr:nvSpPr>
        <xdr:cNvPr id="316" name="テキスト ボックス 315"/>
        <xdr:cNvSpPr txBox="1"/>
      </xdr:nvSpPr>
      <xdr:spPr>
        <a:xfrm>
          <a:off x="8561017" y="6721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50571</xdr:rowOff>
    </xdr:from>
    <xdr:to>
      <xdr:col>11</xdr:col>
      <xdr:colOff>358775</xdr:colOff>
      <xdr:row>38</xdr:row>
      <xdr:rowOff>152171</xdr:rowOff>
    </xdr:to>
    <xdr:sp macro="" textlink="">
      <xdr:nvSpPr>
        <xdr:cNvPr id="317" name="円/楕円 316"/>
        <xdr:cNvSpPr/>
      </xdr:nvSpPr>
      <xdr:spPr>
        <a:xfrm>
          <a:off x="7810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143298</xdr:rowOff>
    </xdr:from>
    <xdr:ext cx="469744" cy="259045"/>
    <xdr:sp macro="" textlink="">
      <xdr:nvSpPr>
        <xdr:cNvPr id="318" name="テキスト ボックス 317"/>
        <xdr:cNvSpPr txBox="1"/>
      </xdr:nvSpPr>
      <xdr:spPr>
        <a:xfrm>
          <a:off x="7626427" y="66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107264</xdr:rowOff>
    </xdr:from>
    <xdr:to>
      <xdr:col>10</xdr:col>
      <xdr:colOff>155575</xdr:colOff>
      <xdr:row>38</xdr:row>
      <xdr:rowOff>37415</xdr:rowOff>
    </xdr:to>
    <xdr:sp macro="" textlink="">
      <xdr:nvSpPr>
        <xdr:cNvPr id="319" name="円/楕円 318"/>
        <xdr:cNvSpPr/>
      </xdr:nvSpPr>
      <xdr:spPr>
        <a:xfrm>
          <a:off x="6921500" y="6450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28541</xdr:rowOff>
    </xdr:from>
    <xdr:ext cx="469744" cy="259045"/>
    <xdr:sp macro="" textlink="">
      <xdr:nvSpPr>
        <xdr:cNvPr id="320" name="テキスト ボックス 319"/>
        <xdr:cNvSpPr txBox="1"/>
      </xdr:nvSpPr>
      <xdr:spPr>
        <a:xfrm>
          <a:off x="6737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158576</xdr:rowOff>
    </xdr:from>
    <xdr:to>
      <xdr:col>15</xdr:col>
      <xdr:colOff>180975</xdr:colOff>
      <xdr:row>55</xdr:row>
      <xdr:rowOff>73778</xdr:rowOff>
    </xdr:to>
    <xdr:cxnSp macro="">
      <xdr:nvCxnSpPr>
        <xdr:cNvPr id="345" name="直線コネクタ 344"/>
        <xdr:cNvCxnSpPr/>
      </xdr:nvCxnSpPr>
      <xdr:spPr>
        <a:xfrm flipV="1">
          <a:off x="9639300" y="9416876"/>
          <a:ext cx="8382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169932</xdr:rowOff>
    </xdr:from>
    <xdr:to>
      <xdr:col>14</xdr:col>
      <xdr:colOff>28575</xdr:colOff>
      <xdr:row>55</xdr:row>
      <xdr:rowOff>73778</xdr:rowOff>
    </xdr:to>
    <xdr:cxnSp macro="">
      <xdr:nvCxnSpPr>
        <xdr:cNvPr id="348" name="直線コネクタ 347"/>
        <xdr:cNvCxnSpPr/>
      </xdr:nvCxnSpPr>
      <xdr:spPr>
        <a:xfrm>
          <a:off x="8750300" y="9428232"/>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169932</xdr:rowOff>
    </xdr:from>
    <xdr:to>
      <xdr:col>12</xdr:col>
      <xdr:colOff>511175</xdr:colOff>
      <xdr:row>55</xdr:row>
      <xdr:rowOff>41665</xdr:rowOff>
    </xdr:to>
    <xdr:cxnSp macro="">
      <xdr:nvCxnSpPr>
        <xdr:cNvPr id="351" name="直線コネクタ 350"/>
        <xdr:cNvCxnSpPr/>
      </xdr:nvCxnSpPr>
      <xdr:spPr>
        <a:xfrm flipV="1">
          <a:off x="7861300" y="9428232"/>
          <a:ext cx="889000" cy="4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41665</xdr:rowOff>
    </xdr:from>
    <xdr:to>
      <xdr:col>11</xdr:col>
      <xdr:colOff>307975</xdr:colOff>
      <xdr:row>55</xdr:row>
      <xdr:rowOff>83293</xdr:rowOff>
    </xdr:to>
    <xdr:cxnSp macro="">
      <xdr:nvCxnSpPr>
        <xdr:cNvPr id="354" name="直線コネクタ 353"/>
        <xdr:cNvCxnSpPr/>
      </xdr:nvCxnSpPr>
      <xdr:spPr>
        <a:xfrm flipV="1">
          <a:off x="6972300" y="9471415"/>
          <a:ext cx="8890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107776</xdr:rowOff>
    </xdr:from>
    <xdr:to>
      <xdr:col>15</xdr:col>
      <xdr:colOff>231775</xdr:colOff>
      <xdr:row>55</xdr:row>
      <xdr:rowOff>37926</xdr:rowOff>
    </xdr:to>
    <xdr:sp macro="" textlink="">
      <xdr:nvSpPr>
        <xdr:cNvPr id="364" name="円/楕円 363"/>
        <xdr:cNvSpPr/>
      </xdr:nvSpPr>
      <xdr:spPr>
        <a:xfrm>
          <a:off x="10426700" y="9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130653</xdr:rowOff>
    </xdr:from>
    <xdr:ext cx="534377" cy="259045"/>
    <xdr:sp macro="" textlink="">
      <xdr:nvSpPr>
        <xdr:cNvPr id="365" name="農林水産業費該当値テキスト"/>
        <xdr:cNvSpPr txBox="1"/>
      </xdr:nvSpPr>
      <xdr:spPr>
        <a:xfrm>
          <a:off x="10528300" y="921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96,697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22978</xdr:rowOff>
    </xdr:from>
    <xdr:to>
      <xdr:col>14</xdr:col>
      <xdr:colOff>79375</xdr:colOff>
      <xdr:row>55</xdr:row>
      <xdr:rowOff>124578</xdr:rowOff>
    </xdr:to>
    <xdr:sp macro="" textlink="">
      <xdr:nvSpPr>
        <xdr:cNvPr id="366" name="円/楕円 365"/>
        <xdr:cNvSpPr/>
      </xdr:nvSpPr>
      <xdr:spPr>
        <a:xfrm>
          <a:off x="9588500" y="9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141105</xdr:rowOff>
    </xdr:from>
    <xdr:ext cx="534377" cy="259045"/>
    <xdr:sp macro="" textlink="">
      <xdr:nvSpPr>
        <xdr:cNvPr id="367" name="テキスト ボックス 366"/>
        <xdr:cNvSpPr txBox="1"/>
      </xdr:nvSpPr>
      <xdr:spPr>
        <a:xfrm>
          <a:off x="9372111" y="92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119132</xdr:rowOff>
    </xdr:from>
    <xdr:to>
      <xdr:col>12</xdr:col>
      <xdr:colOff>561975</xdr:colOff>
      <xdr:row>55</xdr:row>
      <xdr:rowOff>49282</xdr:rowOff>
    </xdr:to>
    <xdr:sp macro="" textlink="">
      <xdr:nvSpPr>
        <xdr:cNvPr id="368" name="円/楕円 367"/>
        <xdr:cNvSpPr/>
      </xdr:nvSpPr>
      <xdr:spPr>
        <a:xfrm>
          <a:off x="8699500" y="9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65809</xdr:rowOff>
    </xdr:from>
    <xdr:ext cx="534377" cy="259045"/>
    <xdr:sp macro="" textlink="">
      <xdr:nvSpPr>
        <xdr:cNvPr id="369" name="テキスト ボックス 368"/>
        <xdr:cNvSpPr txBox="1"/>
      </xdr:nvSpPr>
      <xdr:spPr>
        <a:xfrm>
          <a:off x="8483111" y="915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162315</xdr:rowOff>
    </xdr:from>
    <xdr:to>
      <xdr:col>11</xdr:col>
      <xdr:colOff>358775</xdr:colOff>
      <xdr:row>55</xdr:row>
      <xdr:rowOff>92465</xdr:rowOff>
    </xdr:to>
    <xdr:sp macro="" textlink="">
      <xdr:nvSpPr>
        <xdr:cNvPr id="370" name="円/楕円 369"/>
        <xdr:cNvSpPr/>
      </xdr:nvSpPr>
      <xdr:spPr>
        <a:xfrm>
          <a:off x="7810500" y="942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108992</xdr:rowOff>
    </xdr:from>
    <xdr:ext cx="534377" cy="259045"/>
    <xdr:sp macro="" textlink="">
      <xdr:nvSpPr>
        <xdr:cNvPr id="371" name="テキスト ボックス 370"/>
        <xdr:cNvSpPr txBox="1"/>
      </xdr:nvSpPr>
      <xdr:spPr>
        <a:xfrm>
          <a:off x="7594111" y="91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87,154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32493</xdr:rowOff>
    </xdr:from>
    <xdr:to>
      <xdr:col>10</xdr:col>
      <xdr:colOff>155575</xdr:colOff>
      <xdr:row>55</xdr:row>
      <xdr:rowOff>134093</xdr:rowOff>
    </xdr:to>
    <xdr:sp macro="" textlink="">
      <xdr:nvSpPr>
        <xdr:cNvPr id="372" name="円/楕円 371"/>
        <xdr:cNvSpPr/>
      </xdr:nvSpPr>
      <xdr:spPr>
        <a:xfrm>
          <a:off x="6921500" y="9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150620</xdr:rowOff>
    </xdr:from>
    <xdr:ext cx="534377" cy="259045"/>
    <xdr:sp macro="" textlink="">
      <xdr:nvSpPr>
        <xdr:cNvPr id="373" name="テキスト ボックス 372"/>
        <xdr:cNvSpPr txBox="1"/>
      </xdr:nvSpPr>
      <xdr:spPr>
        <a:xfrm>
          <a:off x="6705111" y="92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137381</xdr:rowOff>
    </xdr:from>
    <xdr:to>
      <xdr:col>15</xdr:col>
      <xdr:colOff>180975</xdr:colOff>
      <xdr:row>77</xdr:row>
      <xdr:rowOff>71152</xdr:rowOff>
    </xdr:to>
    <xdr:cxnSp macro="">
      <xdr:nvCxnSpPr>
        <xdr:cNvPr id="404" name="直線コネクタ 403"/>
        <xdr:cNvCxnSpPr/>
      </xdr:nvCxnSpPr>
      <xdr:spPr>
        <a:xfrm>
          <a:off x="9639300" y="13167581"/>
          <a:ext cx="8382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137381</xdr:rowOff>
    </xdr:from>
    <xdr:to>
      <xdr:col>14</xdr:col>
      <xdr:colOff>28575</xdr:colOff>
      <xdr:row>78</xdr:row>
      <xdr:rowOff>22461</xdr:rowOff>
    </xdr:to>
    <xdr:cxnSp macro="">
      <xdr:nvCxnSpPr>
        <xdr:cNvPr id="407" name="直線コネクタ 406"/>
        <xdr:cNvCxnSpPr/>
      </xdr:nvCxnSpPr>
      <xdr:spPr>
        <a:xfrm flipV="1">
          <a:off x="8750300" y="13167581"/>
          <a:ext cx="889000" cy="2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22461</xdr:rowOff>
    </xdr:from>
    <xdr:to>
      <xdr:col>12</xdr:col>
      <xdr:colOff>511175</xdr:colOff>
      <xdr:row>78</xdr:row>
      <xdr:rowOff>84330</xdr:rowOff>
    </xdr:to>
    <xdr:cxnSp macro="">
      <xdr:nvCxnSpPr>
        <xdr:cNvPr id="410" name="直線コネクタ 409"/>
        <xdr:cNvCxnSpPr/>
      </xdr:nvCxnSpPr>
      <xdr:spPr>
        <a:xfrm flipV="1">
          <a:off x="7861300" y="13395561"/>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131617</xdr:rowOff>
    </xdr:from>
    <xdr:to>
      <xdr:col>11</xdr:col>
      <xdr:colOff>307975</xdr:colOff>
      <xdr:row>78</xdr:row>
      <xdr:rowOff>84330</xdr:rowOff>
    </xdr:to>
    <xdr:cxnSp macro="">
      <xdr:nvCxnSpPr>
        <xdr:cNvPr id="413" name="直線コネクタ 412"/>
        <xdr:cNvCxnSpPr/>
      </xdr:nvCxnSpPr>
      <xdr:spPr>
        <a:xfrm>
          <a:off x="6972300" y="13333267"/>
          <a:ext cx="8890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20352</xdr:rowOff>
    </xdr:from>
    <xdr:to>
      <xdr:col>15</xdr:col>
      <xdr:colOff>231775</xdr:colOff>
      <xdr:row>77</xdr:row>
      <xdr:rowOff>121952</xdr:rowOff>
    </xdr:to>
    <xdr:sp macro="" textlink="">
      <xdr:nvSpPr>
        <xdr:cNvPr id="423" name="円/楕円 422"/>
        <xdr:cNvSpPr/>
      </xdr:nvSpPr>
      <xdr:spPr>
        <a:xfrm>
          <a:off x="10426700" y="132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170229</xdr:rowOff>
    </xdr:from>
    <xdr:ext cx="534377" cy="259045"/>
    <xdr:sp macro="" textlink="">
      <xdr:nvSpPr>
        <xdr:cNvPr id="424" name="商工費該当値テキスト"/>
        <xdr:cNvSpPr txBox="1"/>
      </xdr:nvSpPr>
      <xdr:spPr>
        <a:xfrm>
          <a:off x="10528300" y="132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22,698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86581</xdr:rowOff>
    </xdr:from>
    <xdr:to>
      <xdr:col>14</xdr:col>
      <xdr:colOff>79375</xdr:colOff>
      <xdr:row>77</xdr:row>
      <xdr:rowOff>16731</xdr:rowOff>
    </xdr:to>
    <xdr:sp macro="" textlink="">
      <xdr:nvSpPr>
        <xdr:cNvPr id="425" name="円/楕円 424"/>
        <xdr:cNvSpPr/>
      </xdr:nvSpPr>
      <xdr:spPr>
        <a:xfrm>
          <a:off x="9588500" y="131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33259</xdr:rowOff>
    </xdr:from>
    <xdr:ext cx="534377" cy="259045"/>
    <xdr:sp macro="" textlink="">
      <xdr:nvSpPr>
        <xdr:cNvPr id="426" name="テキスト ボックス 425"/>
        <xdr:cNvSpPr txBox="1"/>
      </xdr:nvSpPr>
      <xdr:spPr>
        <a:xfrm>
          <a:off x="9372111" y="128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143111</xdr:rowOff>
    </xdr:from>
    <xdr:to>
      <xdr:col>12</xdr:col>
      <xdr:colOff>561975</xdr:colOff>
      <xdr:row>78</xdr:row>
      <xdr:rowOff>73261</xdr:rowOff>
    </xdr:to>
    <xdr:sp macro="" textlink="">
      <xdr:nvSpPr>
        <xdr:cNvPr id="427" name="円/楕円 426"/>
        <xdr:cNvSpPr/>
      </xdr:nvSpPr>
      <xdr:spPr>
        <a:xfrm>
          <a:off x="8699500" y="133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64388</xdr:rowOff>
    </xdr:from>
    <xdr:ext cx="534377" cy="259045"/>
    <xdr:sp macro="" textlink="">
      <xdr:nvSpPr>
        <xdr:cNvPr id="428" name="テキスト ボックス 427"/>
        <xdr:cNvSpPr txBox="1"/>
      </xdr:nvSpPr>
      <xdr:spPr>
        <a:xfrm>
          <a:off x="8483111" y="134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33530</xdr:rowOff>
    </xdr:from>
    <xdr:to>
      <xdr:col>11</xdr:col>
      <xdr:colOff>358775</xdr:colOff>
      <xdr:row>78</xdr:row>
      <xdr:rowOff>135130</xdr:rowOff>
    </xdr:to>
    <xdr:sp macro="" textlink="">
      <xdr:nvSpPr>
        <xdr:cNvPr id="429" name="円/楕円 428"/>
        <xdr:cNvSpPr/>
      </xdr:nvSpPr>
      <xdr:spPr>
        <a:xfrm>
          <a:off x="7810500" y="13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126257</xdr:rowOff>
    </xdr:from>
    <xdr:ext cx="534377" cy="259045"/>
    <xdr:sp macro="" textlink="">
      <xdr:nvSpPr>
        <xdr:cNvPr id="430" name="テキスト ボックス 429"/>
        <xdr:cNvSpPr txBox="1"/>
      </xdr:nvSpPr>
      <xdr:spPr>
        <a:xfrm>
          <a:off x="7594111" y="134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80817</xdr:rowOff>
    </xdr:from>
    <xdr:to>
      <xdr:col>10</xdr:col>
      <xdr:colOff>155575</xdr:colOff>
      <xdr:row>78</xdr:row>
      <xdr:rowOff>10967</xdr:rowOff>
    </xdr:to>
    <xdr:sp macro="" textlink="">
      <xdr:nvSpPr>
        <xdr:cNvPr id="431" name="円/楕円 430"/>
        <xdr:cNvSpPr/>
      </xdr:nvSpPr>
      <xdr:spPr>
        <a:xfrm>
          <a:off x="6921500" y="132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27494</xdr:rowOff>
    </xdr:from>
    <xdr:ext cx="534377" cy="259045"/>
    <xdr:sp macro="" textlink="">
      <xdr:nvSpPr>
        <xdr:cNvPr id="432" name="テキスト ボックス 431"/>
        <xdr:cNvSpPr txBox="1"/>
      </xdr:nvSpPr>
      <xdr:spPr>
        <a:xfrm>
          <a:off x="6705111" y="130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161888</xdr:rowOff>
    </xdr:from>
    <xdr:to>
      <xdr:col>15</xdr:col>
      <xdr:colOff>180975</xdr:colOff>
      <xdr:row>97</xdr:row>
      <xdr:rowOff>30626</xdr:rowOff>
    </xdr:to>
    <xdr:cxnSp macro="">
      <xdr:nvCxnSpPr>
        <xdr:cNvPr id="459" name="直線コネクタ 458"/>
        <xdr:cNvCxnSpPr/>
      </xdr:nvCxnSpPr>
      <xdr:spPr>
        <a:xfrm>
          <a:off x="9639300" y="16621088"/>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161888</xdr:rowOff>
    </xdr:from>
    <xdr:to>
      <xdr:col>14</xdr:col>
      <xdr:colOff>28575</xdr:colOff>
      <xdr:row>97</xdr:row>
      <xdr:rowOff>63883</xdr:rowOff>
    </xdr:to>
    <xdr:cxnSp macro="">
      <xdr:nvCxnSpPr>
        <xdr:cNvPr id="462" name="直線コネクタ 461"/>
        <xdr:cNvCxnSpPr/>
      </xdr:nvCxnSpPr>
      <xdr:spPr>
        <a:xfrm flipV="1">
          <a:off x="8750300" y="16621088"/>
          <a:ext cx="889000" cy="7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35034</xdr:rowOff>
    </xdr:from>
    <xdr:to>
      <xdr:col>12</xdr:col>
      <xdr:colOff>511175</xdr:colOff>
      <xdr:row>97</xdr:row>
      <xdr:rowOff>63883</xdr:rowOff>
    </xdr:to>
    <xdr:cxnSp macro="">
      <xdr:nvCxnSpPr>
        <xdr:cNvPr id="465" name="直線コネクタ 464"/>
        <xdr:cNvCxnSpPr/>
      </xdr:nvCxnSpPr>
      <xdr:spPr>
        <a:xfrm>
          <a:off x="7861300" y="16665684"/>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35034</xdr:rowOff>
    </xdr:from>
    <xdr:to>
      <xdr:col>11</xdr:col>
      <xdr:colOff>307975</xdr:colOff>
      <xdr:row>97</xdr:row>
      <xdr:rowOff>154170</xdr:rowOff>
    </xdr:to>
    <xdr:cxnSp macro="">
      <xdr:nvCxnSpPr>
        <xdr:cNvPr id="468" name="直線コネクタ 467"/>
        <xdr:cNvCxnSpPr/>
      </xdr:nvCxnSpPr>
      <xdr:spPr>
        <a:xfrm flipV="1">
          <a:off x="6972300" y="16665684"/>
          <a:ext cx="889000" cy="1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151276</xdr:rowOff>
    </xdr:from>
    <xdr:to>
      <xdr:col>15</xdr:col>
      <xdr:colOff>231775</xdr:colOff>
      <xdr:row>97</xdr:row>
      <xdr:rowOff>81426</xdr:rowOff>
    </xdr:to>
    <xdr:sp macro="" textlink="">
      <xdr:nvSpPr>
        <xdr:cNvPr id="478" name="円/楕円 477"/>
        <xdr:cNvSpPr/>
      </xdr:nvSpPr>
      <xdr:spPr>
        <a:xfrm>
          <a:off x="10426700" y="166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129703</xdr:rowOff>
    </xdr:from>
    <xdr:ext cx="534377" cy="259045"/>
    <xdr:sp macro="" textlink="">
      <xdr:nvSpPr>
        <xdr:cNvPr id="479" name="土木費該当値テキスト"/>
        <xdr:cNvSpPr txBox="1"/>
      </xdr:nvSpPr>
      <xdr:spPr>
        <a:xfrm>
          <a:off x="10528300" y="1658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111088</xdr:rowOff>
    </xdr:from>
    <xdr:to>
      <xdr:col>14</xdr:col>
      <xdr:colOff>79375</xdr:colOff>
      <xdr:row>97</xdr:row>
      <xdr:rowOff>41238</xdr:rowOff>
    </xdr:to>
    <xdr:sp macro="" textlink="">
      <xdr:nvSpPr>
        <xdr:cNvPr id="480" name="円/楕円 479"/>
        <xdr:cNvSpPr/>
      </xdr:nvSpPr>
      <xdr:spPr>
        <a:xfrm>
          <a:off x="9588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32365</xdr:rowOff>
    </xdr:from>
    <xdr:ext cx="534377" cy="259045"/>
    <xdr:sp macro="" textlink="">
      <xdr:nvSpPr>
        <xdr:cNvPr id="481" name="テキスト ボックス 480"/>
        <xdr:cNvSpPr txBox="1"/>
      </xdr:nvSpPr>
      <xdr:spPr>
        <a:xfrm>
          <a:off x="9372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13083</xdr:rowOff>
    </xdr:from>
    <xdr:to>
      <xdr:col>12</xdr:col>
      <xdr:colOff>561975</xdr:colOff>
      <xdr:row>97</xdr:row>
      <xdr:rowOff>114683</xdr:rowOff>
    </xdr:to>
    <xdr:sp macro="" textlink="">
      <xdr:nvSpPr>
        <xdr:cNvPr id="482" name="円/楕円 481"/>
        <xdr:cNvSpPr/>
      </xdr:nvSpPr>
      <xdr:spPr>
        <a:xfrm>
          <a:off x="8699500" y="1664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105810</xdr:rowOff>
    </xdr:from>
    <xdr:ext cx="534377" cy="259045"/>
    <xdr:sp macro="" textlink="">
      <xdr:nvSpPr>
        <xdr:cNvPr id="483" name="テキスト ボックス 482"/>
        <xdr:cNvSpPr txBox="1"/>
      </xdr:nvSpPr>
      <xdr:spPr>
        <a:xfrm>
          <a:off x="8483111" y="1673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155684</xdr:rowOff>
    </xdr:from>
    <xdr:to>
      <xdr:col>11</xdr:col>
      <xdr:colOff>358775</xdr:colOff>
      <xdr:row>97</xdr:row>
      <xdr:rowOff>85834</xdr:rowOff>
    </xdr:to>
    <xdr:sp macro="" textlink="">
      <xdr:nvSpPr>
        <xdr:cNvPr id="484" name="円/楕円 483"/>
        <xdr:cNvSpPr/>
      </xdr:nvSpPr>
      <xdr:spPr>
        <a:xfrm>
          <a:off x="7810500" y="1661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76961</xdr:rowOff>
    </xdr:from>
    <xdr:ext cx="534377" cy="259045"/>
    <xdr:sp macro="" textlink="">
      <xdr:nvSpPr>
        <xdr:cNvPr id="485" name="テキスト ボックス 484"/>
        <xdr:cNvSpPr txBox="1"/>
      </xdr:nvSpPr>
      <xdr:spPr>
        <a:xfrm>
          <a:off x="7594111" y="1670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60,393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103370</xdr:rowOff>
    </xdr:from>
    <xdr:to>
      <xdr:col>10</xdr:col>
      <xdr:colOff>155575</xdr:colOff>
      <xdr:row>98</xdr:row>
      <xdr:rowOff>33520</xdr:rowOff>
    </xdr:to>
    <xdr:sp macro="" textlink="">
      <xdr:nvSpPr>
        <xdr:cNvPr id="486" name="円/楕円 485"/>
        <xdr:cNvSpPr/>
      </xdr:nvSpPr>
      <xdr:spPr>
        <a:xfrm>
          <a:off x="6921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24647</xdr:rowOff>
    </xdr:from>
    <xdr:ext cx="534377" cy="259045"/>
    <xdr:sp macro="" textlink="">
      <xdr:nvSpPr>
        <xdr:cNvPr id="487" name="テキスト ボックス 486"/>
        <xdr:cNvSpPr txBox="1"/>
      </xdr:nvSpPr>
      <xdr:spPr>
        <a:xfrm>
          <a:off x="6705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66411</xdr:rowOff>
    </xdr:from>
    <xdr:to>
      <xdr:col>23</xdr:col>
      <xdr:colOff>517525</xdr:colOff>
      <xdr:row>38</xdr:row>
      <xdr:rowOff>74092</xdr:rowOff>
    </xdr:to>
    <xdr:cxnSp macro="">
      <xdr:nvCxnSpPr>
        <xdr:cNvPr id="515" name="直線コネクタ 514"/>
        <xdr:cNvCxnSpPr/>
      </xdr:nvCxnSpPr>
      <xdr:spPr>
        <a:xfrm flipV="1">
          <a:off x="15481300" y="6581511"/>
          <a:ext cx="8382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32601</xdr:rowOff>
    </xdr:from>
    <xdr:to>
      <xdr:col>22</xdr:col>
      <xdr:colOff>365125</xdr:colOff>
      <xdr:row>38</xdr:row>
      <xdr:rowOff>74092</xdr:rowOff>
    </xdr:to>
    <xdr:cxnSp macro="">
      <xdr:nvCxnSpPr>
        <xdr:cNvPr id="518" name="直線コネクタ 517"/>
        <xdr:cNvCxnSpPr/>
      </xdr:nvCxnSpPr>
      <xdr:spPr>
        <a:xfrm>
          <a:off x="14592300" y="6033351"/>
          <a:ext cx="889000" cy="55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32601</xdr:rowOff>
    </xdr:from>
    <xdr:to>
      <xdr:col>21</xdr:col>
      <xdr:colOff>161925</xdr:colOff>
      <xdr:row>38</xdr:row>
      <xdr:rowOff>106965</xdr:rowOff>
    </xdr:to>
    <xdr:cxnSp macro="">
      <xdr:nvCxnSpPr>
        <xdr:cNvPr id="521" name="直線コネクタ 520"/>
        <xdr:cNvCxnSpPr/>
      </xdr:nvCxnSpPr>
      <xdr:spPr>
        <a:xfrm flipV="1">
          <a:off x="13703300" y="6033351"/>
          <a:ext cx="889000" cy="5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80493</xdr:rowOff>
    </xdr:from>
    <xdr:to>
      <xdr:col>19</xdr:col>
      <xdr:colOff>644525</xdr:colOff>
      <xdr:row>38</xdr:row>
      <xdr:rowOff>106965</xdr:rowOff>
    </xdr:to>
    <xdr:cxnSp macro="">
      <xdr:nvCxnSpPr>
        <xdr:cNvPr id="524" name="直線コネクタ 523"/>
        <xdr:cNvCxnSpPr/>
      </xdr:nvCxnSpPr>
      <xdr:spPr>
        <a:xfrm>
          <a:off x="12814300" y="6595593"/>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15611</xdr:rowOff>
    </xdr:from>
    <xdr:to>
      <xdr:col>23</xdr:col>
      <xdr:colOff>568325</xdr:colOff>
      <xdr:row>38</xdr:row>
      <xdr:rowOff>117211</xdr:rowOff>
    </xdr:to>
    <xdr:sp macro="" textlink="">
      <xdr:nvSpPr>
        <xdr:cNvPr id="534" name="円/楕円 533"/>
        <xdr:cNvSpPr/>
      </xdr:nvSpPr>
      <xdr:spPr>
        <a:xfrm>
          <a:off x="16268700" y="65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165488</xdr:rowOff>
    </xdr:from>
    <xdr:ext cx="534377" cy="259045"/>
    <xdr:sp macro="" textlink="">
      <xdr:nvSpPr>
        <xdr:cNvPr id="535" name="消防費該当値テキスト"/>
        <xdr:cNvSpPr txBox="1"/>
      </xdr:nvSpPr>
      <xdr:spPr>
        <a:xfrm>
          <a:off x="16370300" y="650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23292</xdr:rowOff>
    </xdr:from>
    <xdr:to>
      <xdr:col>22</xdr:col>
      <xdr:colOff>415925</xdr:colOff>
      <xdr:row>38</xdr:row>
      <xdr:rowOff>124892</xdr:rowOff>
    </xdr:to>
    <xdr:sp macro="" textlink="">
      <xdr:nvSpPr>
        <xdr:cNvPr id="536" name="円/楕円 535"/>
        <xdr:cNvSpPr/>
      </xdr:nvSpPr>
      <xdr:spPr>
        <a:xfrm>
          <a:off x="154305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116019</xdr:rowOff>
    </xdr:from>
    <xdr:ext cx="534377" cy="259045"/>
    <xdr:sp macro="" textlink="">
      <xdr:nvSpPr>
        <xdr:cNvPr id="537" name="テキスト ボックス 536"/>
        <xdr:cNvSpPr txBox="1"/>
      </xdr:nvSpPr>
      <xdr:spPr>
        <a:xfrm>
          <a:off x="15214111" y="6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22,870</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153251</xdr:rowOff>
    </xdr:from>
    <xdr:to>
      <xdr:col>21</xdr:col>
      <xdr:colOff>212725</xdr:colOff>
      <xdr:row>35</xdr:row>
      <xdr:rowOff>83401</xdr:rowOff>
    </xdr:to>
    <xdr:sp macro="" textlink="">
      <xdr:nvSpPr>
        <xdr:cNvPr id="538" name="円/楕円 537"/>
        <xdr:cNvSpPr/>
      </xdr:nvSpPr>
      <xdr:spPr>
        <a:xfrm>
          <a:off x="14541500" y="59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99928</xdr:rowOff>
    </xdr:from>
    <xdr:ext cx="534377" cy="259045"/>
    <xdr:sp macro="" textlink="">
      <xdr:nvSpPr>
        <xdr:cNvPr id="539" name="テキスト ボックス 538"/>
        <xdr:cNvSpPr txBox="1"/>
      </xdr:nvSpPr>
      <xdr:spPr>
        <a:xfrm>
          <a:off x="14325111" y="57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56165</xdr:rowOff>
    </xdr:from>
    <xdr:to>
      <xdr:col>20</xdr:col>
      <xdr:colOff>9525</xdr:colOff>
      <xdr:row>38</xdr:row>
      <xdr:rowOff>157765</xdr:rowOff>
    </xdr:to>
    <xdr:sp macro="" textlink="">
      <xdr:nvSpPr>
        <xdr:cNvPr id="540" name="円/楕円 539"/>
        <xdr:cNvSpPr/>
      </xdr:nvSpPr>
      <xdr:spPr>
        <a:xfrm>
          <a:off x="13652500" y="65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148892</xdr:rowOff>
    </xdr:from>
    <xdr:ext cx="534377" cy="259045"/>
    <xdr:sp macro="" textlink="">
      <xdr:nvSpPr>
        <xdr:cNvPr id="541" name="テキスト ボックス 540"/>
        <xdr:cNvSpPr txBox="1"/>
      </xdr:nvSpPr>
      <xdr:spPr>
        <a:xfrm>
          <a:off x="13436111" y="666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29693</xdr:rowOff>
    </xdr:from>
    <xdr:to>
      <xdr:col>18</xdr:col>
      <xdr:colOff>492125</xdr:colOff>
      <xdr:row>38</xdr:row>
      <xdr:rowOff>131293</xdr:rowOff>
    </xdr:to>
    <xdr:sp macro="" textlink="">
      <xdr:nvSpPr>
        <xdr:cNvPr id="542" name="円/楕円 541"/>
        <xdr:cNvSpPr/>
      </xdr:nvSpPr>
      <xdr:spPr>
        <a:xfrm>
          <a:off x="12763500" y="65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122420</xdr:rowOff>
    </xdr:from>
    <xdr:ext cx="534377" cy="259045"/>
    <xdr:sp macro="" textlink="">
      <xdr:nvSpPr>
        <xdr:cNvPr id="543" name="テキスト ボックス 542"/>
        <xdr:cNvSpPr txBox="1"/>
      </xdr:nvSpPr>
      <xdr:spPr>
        <a:xfrm>
          <a:off x="12547111" y="66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72455</xdr:rowOff>
    </xdr:from>
    <xdr:to>
      <xdr:col>23</xdr:col>
      <xdr:colOff>517525</xdr:colOff>
      <xdr:row>57</xdr:row>
      <xdr:rowOff>109278</xdr:rowOff>
    </xdr:to>
    <xdr:cxnSp macro="">
      <xdr:nvCxnSpPr>
        <xdr:cNvPr id="570" name="直線コネクタ 569"/>
        <xdr:cNvCxnSpPr/>
      </xdr:nvCxnSpPr>
      <xdr:spPr>
        <a:xfrm>
          <a:off x="15481300" y="9502205"/>
          <a:ext cx="838200" cy="3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72455</xdr:rowOff>
    </xdr:from>
    <xdr:to>
      <xdr:col>22</xdr:col>
      <xdr:colOff>365125</xdr:colOff>
      <xdr:row>56</xdr:row>
      <xdr:rowOff>4465</xdr:rowOff>
    </xdr:to>
    <xdr:cxnSp macro="">
      <xdr:nvCxnSpPr>
        <xdr:cNvPr id="573" name="直線コネクタ 572"/>
        <xdr:cNvCxnSpPr/>
      </xdr:nvCxnSpPr>
      <xdr:spPr>
        <a:xfrm flipV="1">
          <a:off x="14592300" y="9502205"/>
          <a:ext cx="889000" cy="10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4465</xdr:rowOff>
    </xdr:from>
    <xdr:to>
      <xdr:col>21</xdr:col>
      <xdr:colOff>161925</xdr:colOff>
      <xdr:row>57</xdr:row>
      <xdr:rowOff>65213</xdr:rowOff>
    </xdr:to>
    <xdr:cxnSp macro="">
      <xdr:nvCxnSpPr>
        <xdr:cNvPr id="576" name="直線コネクタ 575"/>
        <xdr:cNvCxnSpPr/>
      </xdr:nvCxnSpPr>
      <xdr:spPr>
        <a:xfrm flipV="1">
          <a:off x="13703300" y="9605665"/>
          <a:ext cx="889000" cy="23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65213</xdr:rowOff>
    </xdr:from>
    <xdr:to>
      <xdr:col>19</xdr:col>
      <xdr:colOff>644525</xdr:colOff>
      <xdr:row>57</xdr:row>
      <xdr:rowOff>109689</xdr:rowOff>
    </xdr:to>
    <xdr:cxnSp macro="">
      <xdr:nvCxnSpPr>
        <xdr:cNvPr id="579" name="直線コネクタ 578"/>
        <xdr:cNvCxnSpPr/>
      </xdr:nvCxnSpPr>
      <xdr:spPr>
        <a:xfrm flipV="1">
          <a:off x="12814300" y="9837863"/>
          <a:ext cx="889000" cy="4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58478</xdr:rowOff>
    </xdr:from>
    <xdr:to>
      <xdr:col>23</xdr:col>
      <xdr:colOff>568325</xdr:colOff>
      <xdr:row>57</xdr:row>
      <xdr:rowOff>160078</xdr:rowOff>
    </xdr:to>
    <xdr:sp macro="" textlink="">
      <xdr:nvSpPr>
        <xdr:cNvPr id="589" name="円/楕円 588"/>
        <xdr:cNvSpPr/>
      </xdr:nvSpPr>
      <xdr:spPr>
        <a:xfrm>
          <a:off x="162687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144855</xdr:rowOff>
    </xdr:from>
    <xdr:ext cx="534377" cy="259045"/>
    <xdr:sp macro="" textlink="">
      <xdr:nvSpPr>
        <xdr:cNvPr id="590" name="教育費該当値テキスト"/>
        <xdr:cNvSpPr txBox="1"/>
      </xdr:nvSpPr>
      <xdr:spPr>
        <a:xfrm>
          <a:off x="16370300" y="97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21655</xdr:rowOff>
    </xdr:from>
    <xdr:to>
      <xdr:col>22</xdr:col>
      <xdr:colOff>415925</xdr:colOff>
      <xdr:row>55</xdr:row>
      <xdr:rowOff>123255</xdr:rowOff>
    </xdr:to>
    <xdr:sp macro="" textlink="">
      <xdr:nvSpPr>
        <xdr:cNvPr id="591" name="円/楕円 590"/>
        <xdr:cNvSpPr/>
      </xdr:nvSpPr>
      <xdr:spPr>
        <a:xfrm>
          <a:off x="15430500" y="94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139782</xdr:rowOff>
    </xdr:from>
    <xdr:ext cx="599010" cy="259045"/>
    <xdr:sp macro="" textlink="">
      <xdr:nvSpPr>
        <xdr:cNvPr id="592" name="テキスト ボックス 591"/>
        <xdr:cNvSpPr txBox="1"/>
      </xdr:nvSpPr>
      <xdr:spPr>
        <a:xfrm>
          <a:off x="15181794" y="922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127,208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125115</xdr:rowOff>
    </xdr:from>
    <xdr:to>
      <xdr:col>21</xdr:col>
      <xdr:colOff>212725</xdr:colOff>
      <xdr:row>56</xdr:row>
      <xdr:rowOff>55265</xdr:rowOff>
    </xdr:to>
    <xdr:sp macro="" textlink="">
      <xdr:nvSpPr>
        <xdr:cNvPr id="593" name="円/楕円 592"/>
        <xdr:cNvSpPr/>
      </xdr:nvSpPr>
      <xdr:spPr>
        <a:xfrm>
          <a:off x="14541500" y="95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71792</xdr:rowOff>
    </xdr:from>
    <xdr:ext cx="599010" cy="259045"/>
    <xdr:sp macro="" textlink="">
      <xdr:nvSpPr>
        <xdr:cNvPr id="594" name="テキスト ボックス 593"/>
        <xdr:cNvSpPr txBox="1"/>
      </xdr:nvSpPr>
      <xdr:spPr>
        <a:xfrm>
          <a:off x="14292794" y="933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14413</xdr:rowOff>
    </xdr:from>
    <xdr:to>
      <xdr:col>20</xdr:col>
      <xdr:colOff>9525</xdr:colOff>
      <xdr:row>57</xdr:row>
      <xdr:rowOff>116013</xdr:rowOff>
    </xdr:to>
    <xdr:sp macro="" textlink="">
      <xdr:nvSpPr>
        <xdr:cNvPr id="595" name="円/楕円 594"/>
        <xdr:cNvSpPr/>
      </xdr:nvSpPr>
      <xdr:spPr>
        <a:xfrm>
          <a:off x="13652500" y="97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107140</xdr:rowOff>
    </xdr:from>
    <xdr:ext cx="534377" cy="259045"/>
    <xdr:sp macro="" textlink="">
      <xdr:nvSpPr>
        <xdr:cNvPr id="596" name="テキスト ボックス 595"/>
        <xdr:cNvSpPr txBox="1"/>
      </xdr:nvSpPr>
      <xdr:spPr>
        <a:xfrm>
          <a:off x="13436111" y="98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58889</xdr:rowOff>
    </xdr:from>
    <xdr:to>
      <xdr:col>18</xdr:col>
      <xdr:colOff>492125</xdr:colOff>
      <xdr:row>57</xdr:row>
      <xdr:rowOff>160489</xdr:rowOff>
    </xdr:to>
    <xdr:sp macro="" textlink="">
      <xdr:nvSpPr>
        <xdr:cNvPr id="597" name="円/楕円 596"/>
        <xdr:cNvSpPr/>
      </xdr:nvSpPr>
      <xdr:spPr>
        <a:xfrm>
          <a:off x="12763500" y="98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151616</xdr:rowOff>
    </xdr:from>
    <xdr:ext cx="534377" cy="259045"/>
    <xdr:sp macro="" textlink="">
      <xdr:nvSpPr>
        <xdr:cNvPr id="598" name="テキスト ボックス 597"/>
        <xdr:cNvSpPr txBox="1"/>
      </xdr:nvSpPr>
      <xdr:spPr>
        <a:xfrm>
          <a:off x="12547111" y="99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66154</xdr:rowOff>
    </xdr:from>
    <xdr:to>
      <xdr:col>23</xdr:col>
      <xdr:colOff>517525</xdr:colOff>
      <xdr:row>78</xdr:row>
      <xdr:rowOff>132004</xdr:rowOff>
    </xdr:to>
    <xdr:cxnSp macro="">
      <xdr:nvCxnSpPr>
        <xdr:cNvPr id="627" name="直線コネクタ 626"/>
        <xdr:cNvCxnSpPr/>
      </xdr:nvCxnSpPr>
      <xdr:spPr>
        <a:xfrm flipV="1">
          <a:off x="15481300" y="12753454"/>
          <a:ext cx="8382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8" name="災害復旧費平均値テキスト"/>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132004</xdr:rowOff>
    </xdr:from>
    <xdr:to>
      <xdr:col>22</xdr:col>
      <xdr:colOff>365125</xdr:colOff>
      <xdr:row>79</xdr:row>
      <xdr:rowOff>6159</xdr:rowOff>
    </xdr:to>
    <xdr:cxnSp macro="">
      <xdr:nvCxnSpPr>
        <xdr:cNvPr id="630" name="直線コネクタ 629"/>
        <xdr:cNvCxnSpPr/>
      </xdr:nvCxnSpPr>
      <xdr:spPr>
        <a:xfrm flipV="1">
          <a:off x="14592300" y="13505104"/>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47943</xdr:rowOff>
    </xdr:from>
    <xdr:to>
      <xdr:col>21</xdr:col>
      <xdr:colOff>161925</xdr:colOff>
      <xdr:row>79</xdr:row>
      <xdr:rowOff>6159</xdr:rowOff>
    </xdr:to>
    <xdr:cxnSp macro="">
      <xdr:nvCxnSpPr>
        <xdr:cNvPr id="633" name="直線コネクタ 632"/>
        <xdr:cNvCxnSpPr/>
      </xdr:nvCxnSpPr>
      <xdr:spPr>
        <a:xfrm>
          <a:off x="13703300" y="13421043"/>
          <a:ext cx="889000" cy="1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30060</xdr:rowOff>
    </xdr:from>
    <xdr:to>
      <xdr:col>19</xdr:col>
      <xdr:colOff>644525</xdr:colOff>
      <xdr:row>78</xdr:row>
      <xdr:rowOff>47943</xdr:rowOff>
    </xdr:to>
    <xdr:cxnSp macro="">
      <xdr:nvCxnSpPr>
        <xdr:cNvPr id="636" name="直線コネクタ 635"/>
        <xdr:cNvCxnSpPr/>
      </xdr:nvCxnSpPr>
      <xdr:spPr>
        <a:xfrm>
          <a:off x="12814300" y="13403160"/>
          <a:ext cx="889000" cy="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8" name="テキスト ボックス 637"/>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139146</xdr:rowOff>
    </xdr:from>
    <xdr:ext cx="469744" cy="259045"/>
    <xdr:sp macro="" textlink="">
      <xdr:nvSpPr>
        <xdr:cNvPr id="640" name="テキスト ボックス 639"/>
        <xdr:cNvSpPr txBox="1"/>
      </xdr:nvSpPr>
      <xdr:spPr>
        <a:xfrm>
          <a:off x="12579427" y="1351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15354</xdr:rowOff>
    </xdr:from>
    <xdr:to>
      <xdr:col>23</xdr:col>
      <xdr:colOff>568325</xdr:colOff>
      <xdr:row>74</xdr:row>
      <xdr:rowOff>116954</xdr:rowOff>
    </xdr:to>
    <xdr:sp macro="" textlink="">
      <xdr:nvSpPr>
        <xdr:cNvPr id="646" name="円/楕円 645"/>
        <xdr:cNvSpPr/>
      </xdr:nvSpPr>
      <xdr:spPr>
        <a:xfrm>
          <a:off x="162687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38231</xdr:rowOff>
    </xdr:from>
    <xdr:ext cx="534377" cy="259045"/>
    <xdr:sp macro="" textlink="">
      <xdr:nvSpPr>
        <xdr:cNvPr id="647" name="災害復旧費該当値テキスト"/>
        <xdr:cNvSpPr txBox="1"/>
      </xdr:nvSpPr>
      <xdr:spPr>
        <a:xfrm>
          <a:off x="16370300" y="125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65,791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81204</xdr:rowOff>
    </xdr:from>
    <xdr:to>
      <xdr:col>22</xdr:col>
      <xdr:colOff>415925</xdr:colOff>
      <xdr:row>79</xdr:row>
      <xdr:rowOff>11354</xdr:rowOff>
    </xdr:to>
    <xdr:sp macro="" textlink="">
      <xdr:nvSpPr>
        <xdr:cNvPr id="648" name="円/楕円 647"/>
        <xdr:cNvSpPr/>
      </xdr:nvSpPr>
      <xdr:spPr>
        <a:xfrm>
          <a:off x="15430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2481</xdr:rowOff>
    </xdr:from>
    <xdr:ext cx="469744" cy="259045"/>
    <xdr:sp macro="" textlink="">
      <xdr:nvSpPr>
        <xdr:cNvPr id="649" name="テキスト ボックス 648"/>
        <xdr:cNvSpPr txBox="1"/>
      </xdr:nvSpPr>
      <xdr:spPr>
        <a:xfrm>
          <a:off x="15246427"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126809</xdr:rowOff>
    </xdr:from>
    <xdr:to>
      <xdr:col>21</xdr:col>
      <xdr:colOff>212725</xdr:colOff>
      <xdr:row>79</xdr:row>
      <xdr:rowOff>56959</xdr:rowOff>
    </xdr:to>
    <xdr:sp macro="" textlink="">
      <xdr:nvSpPr>
        <xdr:cNvPr id="650" name="円/楕円 649"/>
        <xdr:cNvSpPr/>
      </xdr:nvSpPr>
      <xdr:spPr>
        <a:xfrm>
          <a:off x="14541500" y="134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48086</xdr:rowOff>
    </xdr:from>
    <xdr:ext cx="469744" cy="259045"/>
    <xdr:sp macro="" textlink="">
      <xdr:nvSpPr>
        <xdr:cNvPr id="651" name="テキスト ボックス 650"/>
        <xdr:cNvSpPr txBox="1"/>
      </xdr:nvSpPr>
      <xdr:spPr>
        <a:xfrm>
          <a:off x="14357427" y="1359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168593</xdr:rowOff>
    </xdr:from>
    <xdr:to>
      <xdr:col>20</xdr:col>
      <xdr:colOff>9525</xdr:colOff>
      <xdr:row>78</xdr:row>
      <xdr:rowOff>98743</xdr:rowOff>
    </xdr:to>
    <xdr:sp macro="" textlink="">
      <xdr:nvSpPr>
        <xdr:cNvPr id="652" name="円/楕円 651"/>
        <xdr:cNvSpPr/>
      </xdr:nvSpPr>
      <xdr:spPr>
        <a:xfrm>
          <a:off x="13652500" y="133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115270</xdr:rowOff>
    </xdr:from>
    <xdr:ext cx="534377" cy="259045"/>
    <xdr:sp macro="" textlink="">
      <xdr:nvSpPr>
        <xdr:cNvPr id="653" name="テキスト ボックス 652"/>
        <xdr:cNvSpPr txBox="1"/>
      </xdr:nvSpPr>
      <xdr:spPr>
        <a:xfrm>
          <a:off x="13436111" y="131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150710</xdr:rowOff>
    </xdr:from>
    <xdr:to>
      <xdr:col>18</xdr:col>
      <xdr:colOff>492125</xdr:colOff>
      <xdr:row>78</xdr:row>
      <xdr:rowOff>80860</xdr:rowOff>
    </xdr:to>
    <xdr:sp macro="" textlink="">
      <xdr:nvSpPr>
        <xdr:cNvPr id="654" name="円/楕円 653"/>
        <xdr:cNvSpPr/>
      </xdr:nvSpPr>
      <xdr:spPr>
        <a:xfrm>
          <a:off x="12763500" y="1335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97387</xdr:rowOff>
    </xdr:from>
    <xdr:ext cx="534377" cy="259045"/>
    <xdr:sp macro="" textlink="">
      <xdr:nvSpPr>
        <xdr:cNvPr id="655" name="テキスト ボックス 654"/>
        <xdr:cNvSpPr txBox="1"/>
      </xdr:nvSpPr>
      <xdr:spPr>
        <a:xfrm>
          <a:off x="12547111" y="131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159982</xdr:rowOff>
    </xdr:from>
    <xdr:to>
      <xdr:col>23</xdr:col>
      <xdr:colOff>517525</xdr:colOff>
      <xdr:row>96</xdr:row>
      <xdr:rowOff>4266</xdr:rowOff>
    </xdr:to>
    <xdr:cxnSp macro="">
      <xdr:nvCxnSpPr>
        <xdr:cNvPr id="680" name="直線コネクタ 679"/>
        <xdr:cNvCxnSpPr/>
      </xdr:nvCxnSpPr>
      <xdr:spPr>
        <a:xfrm flipV="1">
          <a:off x="15481300" y="16447732"/>
          <a:ext cx="838200" cy="1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142935</xdr:rowOff>
    </xdr:from>
    <xdr:to>
      <xdr:col>22</xdr:col>
      <xdr:colOff>365125</xdr:colOff>
      <xdr:row>96</xdr:row>
      <xdr:rowOff>4266</xdr:rowOff>
    </xdr:to>
    <xdr:cxnSp macro="">
      <xdr:nvCxnSpPr>
        <xdr:cNvPr id="683" name="直線コネクタ 682"/>
        <xdr:cNvCxnSpPr/>
      </xdr:nvCxnSpPr>
      <xdr:spPr>
        <a:xfrm>
          <a:off x="14592300" y="16430685"/>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142935</xdr:rowOff>
    </xdr:from>
    <xdr:to>
      <xdr:col>21</xdr:col>
      <xdr:colOff>161925</xdr:colOff>
      <xdr:row>95</xdr:row>
      <xdr:rowOff>165533</xdr:rowOff>
    </xdr:to>
    <xdr:cxnSp macro="">
      <xdr:nvCxnSpPr>
        <xdr:cNvPr id="686" name="直線コネクタ 685"/>
        <xdr:cNvCxnSpPr/>
      </xdr:nvCxnSpPr>
      <xdr:spPr>
        <a:xfrm flipV="1">
          <a:off x="13703300" y="16430685"/>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151958</xdr:rowOff>
    </xdr:from>
    <xdr:to>
      <xdr:col>19</xdr:col>
      <xdr:colOff>644525</xdr:colOff>
      <xdr:row>95</xdr:row>
      <xdr:rowOff>165533</xdr:rowOff>
    </xdr:to>
    <xdr:cxnSp macro="">
      <xdr:nvCxnSpPr>
        <xdr:cNvPr id="689" name="直線コネクタ 688"/>
        <xdr:cNvCxnSpPr/>
      </xdr:nvCxnSpPr>
      <xdr:spPr>
        <a:xfrm>
          <a:off x="12814300" y="16439708"/>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109182</xdr:rowOff>
    </xdr:from>
    <xdr:to>
      <xdr:col>23</xdr:col>
      <xdr:colOff>568325</xdr:colOff>
      <xdr:row>96</xdr:row>
      <xdr:rowOff>39332</xdr:rowOff>
    </xdr:to>
    <xdr:sp macro="" textlink="">
      <xdr:nvSpPr>
        <xdr:cNvPr id="699" name="円/楕円 698"/>
        <xdr:cNvSpPr/>
      </xdr:nvSpPr>
      <xdr:spPr>
        <a:xfrm>
          <a:off x="16268700" y="1639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87609</xdr:rowOff>
    </xdr:from>
    <xdr:ext cx="534377" cy="259045"/>
    <xdr:sp macro="" textlink="">
      <xdr:nvSpPr>
        <xdr:cNvPr id="700" name="公債費該当値テキスト"/>
        <xdr:cNvSpPr txBox="1"/>
      </xdr:nvSpPr>
      <xdr:spPr>
        <a:xfrm>
          <a:off x="16370300" y="163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124916</xdr:rowOff>
    </xdr:from>
    <xdr:to>
      <xdr:col>22</xdr:col>
      <xdr:colOff>415925</xdr:colOff>
      <xdr:row>96</xdr:row>
      <xdr:rowOff>55066</xdr:rowOff>
    </xdr:to>
    <xdr:sp macro="" textlink="">
      <xdr:nvSpPr>
        <xdr:cNvPr id="701" name="円/楕円 700"/>
        <xdr:cNvSpPr/>
      </xdr:nvSpPr>
      <xdr:spPr>
        <a:xfrm>
          <a:off x="15430500" y="164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46193</xdr:rowOff>
    </xdr:from>
    <xdr:ext cx="534377" cy="259045"/>
    <xdr:sp macro="" textlink="">
      <xdr:nvSpPr>
        <xdr:cNvPr id="702" name="テキスト ボックス 701"/>
        <xdr:cNvSpPr txBox="1"/>
      </xdr:nvSpPr>
      <xdr:spPr>
        <a:xfrm>
          <a:off x="15214111" y="1650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92135</xdr:rowOff>
    </xdr:from>
    <xdr:to>
      <xdr:col>21</xdr:col>
      <xdr:colOff>212725</xdr:colOff>
      <xdr:row>96</xdr:row>
      <xdr:rowOff>22285</xdr:rowOff>
    </xdr:to>
    <xdr:sp macro="" textlink="">
      <xdr:nvSpPr>
        <xdr:cNvPr id="703" name="円/楕円 702"/>
        <xdr:cNvSpPr/>
      </xdr:nvSpPr>
      <xdr:spPr>
        <a:xfrm>
          <a:off x="14541500" y="1637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13412</xdr:rowOff>
    </xdr:from>
    <xdr:ext cx="534377" cy="259045"/>
    <xdr:sp macro="" textlink="">
      <xdr:nvSpPr>
        <xdr:cNvPr id="704" name="テキスト ボックス 703"/>
        <xdr:cNvSpPr txBox="1"/>
      </xdr:nvSpPr>
      <xdr:spPr>
        <a:xfrm>
          <a:off x="14325111" y="164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114733</xdr:rowOff>
    </xdr:from>
    <xdr:to>
      <xdr:col>20</xdr:col>
      <xdr:colOff>9525</xdr:colOff>
      <xdr:row>96</xdr:row>
      <xdr:rowOff>44883</xdr:rowOff>
    </xdr:to>
    <xdr:sp macro="" textlink="">
      <xdr:nvSpPr>
        <xdr:cNvPr id="705" name="円/楕円 704"/>
        <xdr:cNvSpPr/>
      </xdr:nvSpPr>
      <xdr:spPr>
        <a:xfrm>
          <a:off x="13652500" y="164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36010</xdr:rowOff>
    </xdr:from>
    <xdr:ext cx="534377" cy="259045"/>
    <xdr:sp macro="" textlink="">
      <xdr:nvSpPr>
        <xdr:cNvPr id="706" name="テキスト ボックス 705"/>
        <xdr:cNvSpPr txBox="1"/>
      </xdr:nvSpPr>
      <xdr:spPr>
        <a:xfrm>
          <a:off x="13436111" y="1649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65,480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101158</xdr:rowOff>
    </xdr:from>
    <xdr:to>
      <xdr:col>18</xdr:col>
      <xdr:colOff>492125</xdr:colOff>
      <xdr:row>96</xdr:row>
      <xdr:rowOff>31308</xdr:rowOff>
    </xdr:to>
    <xdr:sp macro="" textlink="">
      <xdr:nvSpPr>
        <xdr:cNvPr id="707" name="円/楕円 706"/>
        <xdr:cNvSpPr/>
      </xdr:nvSpPr>
      <xdr:spPr>
        <a:xfrm>
          <a:off x="12763500" y="163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22435</xdr:rowOff>
    </xdr:from>
    <xdr:ext cx="534377" cy="259045"/>
    <xdr:sp macro="" textlink="">
      <xdr:nvSpPr>
        <xdr:cNvPr id="708" name="テキスト ボックス 707"/>
        <xdr:cNvSpPr txBox="1"/>
      </xdr:nvSpPr>
      <xdr:spPr>
        <a:xfrm>
          <a:off x="12547111" y="1648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29514</xdr:rowOff>
    </xdr:from>
    <xdr:to>
      <xdr:col>29</xdr:col>
      <xdr:colOff>517525</xdr:colOff>
      <xdr:row>39</xdr:row>
      <xdr:rowOff>44450</xdr:rowOff>
    </xdr:to>
    <xdr:cxnSp macro="">
      <xdr:nvCxnSpPr>
        <xdr:cNvPr id="743" name="直線コネクタ 742"/>
        <xdr:cNvCxnSpPr/>
      </xdr:nvCxnSpPr>
      <xdr:spPr>
        <a:xfrm>
          <a:off x="19545300" y="6716064"/>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29514</xdr:rowOff>
    </xdr:from>
    <xdr:to>
      <xdr:col>28</xdr:col>
      <xdr:colOff>314325</xdr:colOff>
      <xdr:row>39</xdr:row>
      <xdr:rowOff>44450</xdr:rowOff>
    </xdr:to>
    <xdr:cxnSp macro="">
      <xdr:nvCxnSpPr>
        <xdr:cNvPr id="746" name="直線コネクタ 745"/>
        <xdr:cNvCxnSpPr/>
      </xdr:nvCxnSpPr>
      <xdr:spPr>
        <a:xfrm flipV="1">
          <a:off x="18656300" y="6716064"/>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150164</xdr:rowOff>
    </xdr:from>
    <xdr:to>
      <xdr:col>28</xdr:col>
      <xdr:colOff>365125</xdr:colOff>
      <xdr:row>39</xdr:row>
      <xdr:rowOff>80314</xdr:rowOff>
    </xdr:to>
    <xdr:sp macro="" textlink="">
      <xdr:nvSpPr>
        <xdr:cNvPr id="762" name="円/楕円 761"/>
        <xdr:cNvSpPr/>
      </xdr:nvSpPr>
      <xdr:spPr>
        <a:xfrm>
          <a:off x="19494500" y="66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71441</xdr:rowOff>
    </xdr:from>
    <xdr:ext cx="378565" cy="259045"/>
    <xdr:sp macro="" textlink="">
      <xdr:nvSpPr>
        <xdr:cNvPr id="763" name="テキスト ボックス 762"/>
        <xdr:cNvSpPr txBox="1"/>
      </xdr:nvSpPr>
      <xdr:spPr>
        <a:xfrm>
          <a:off x="19356017" y="675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教育費</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学校施設整備事業などの大型事業の実施により平成２７年度まで上昇していたが、大型事業の終了により平成２８年度は減少している。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民生費は、近年の少子高齢化を受け、年金生活者等支援臨時福祉給付金、子育て環境整備事業、老人保護措置費等が増加しており、年々増加傾向にある。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災害復旧事業費は、平成２８年熊本地震に伴う公共施設等の災害復旧に伴い増加している。</a:t>
          </a:r>
          <a:endParaRPr lang="ja-JP" altLang="ja-JP" sz="1400">
            <a:solidFill>
              <a:sysClr val="windowText" lastClr="000000"/>
            </a:solidFill>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財政調整基金残高は、平成２０年度より</a:t>
          </a:r>
          <a:r>
            <a:rPr kumimoji="1" lang="ja-JP" altLang="en-US" sz="1100">
              <a:solidFill>
                <a:sysClr val="windowText" lastClr="000000"/>
              </a:solidFill>
              <a:effectLst/>
              <a:latin typeface="+mn-lt"/>
              <a:ea typeface="+mn-ea"/>
              <a:cs typeface="+mn-cs"/>
            </a:rPr>
            <a:t>標準財政規模比</a:t>
          </a:r>
          <a:r>
            <a:rPr kumimoji="1" lang="ja-JP" altLang="ja-JP" sz="1100">
              <a:solidFill>
                <a:sysClr val="windowText" lastClr="000000"/>
              </a:solidFill>
              <a:effectLst/>
              <a:latin typeface="+mn-lt"/>
              <a:ea typeface="+mn-ea"/>
              <a:cs typeface="+mn-cs"/>
            </a:rPr>
            <a:t>２０％</a:t>
          </a:r>
          <a:r>
            <a:rPr kumimoji="1" lang="ja-JP" altLang="en-US" sz="1100">
              <a:solidFill>
                <a:sysClr val="windowText" lastClr="000000"/>
              </a:solidFill>
              <a:effectLst/>
              <a:latin typeface="+mn-lt"/>
              <a:ea typeface="+mn-ea"/>
              <a:cs typeface="+mn-cs"/>
            </a:rPr>
            <a:t>程度で</a:t>
          </a:r>
          <a:r>
            <a:rPr kumimoji="1" lang="ja-JP" altLang="ja-JP" sz="1100">
              <a:solidFill>
                <a:sysClr val="windowText" lastClr="000000"/>
              </a:solidFill>
              <a:effectLst/>
              <a:latin typeface="+mn-lt"/>
              <a:ea typeface="+mn-ea"/>
              <a:cs typeface="+mn-cs"/>
            </a:rPr>
            <a:t>推移してきたが、平成２７年度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普通建設事業等</a:t>
          </a:r>
          <a:r>
            <a:rPr kumimoji="1" lang="ja-JP" altLang="en-US" sz="1100">
              <a:solidFill>
                <a:sysClr val="windowText" lastClr="000000"/>
              </a:solidFill>
              <a:effectLst/>
              <a:latin typeface="+mn-lt"/>
              <a:ea typeface="+mn-ea"/>
              <a:cs typeface="+mn-cs"/>
            </a:rPr>
            <a:t>、平成２８年度は平成２８年熊本地震事業</a:t>
          </a:r>
          <a:r>
            <a:rPr kumimoji="1" lang="ja-JP" altLang="ja-JP" sz="1100">
              <a:solidFill>
                <a:sysClr val="windowText" lastClr="000000"/>
              </a:solidFill>
              <a:effectLst/>
              <a:latin typeface="+mn-lt"/>
              <a:ea typeface="+mn-ea"/>
              <a:cs typeface="+mn-cs"/>
            </a:rPr>
            <a:t>への充当により取崩</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額が増加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基金残高が減となった</a:t>
          </a:r>
          <a:r>
            <a:rPr kumimoji="1" lang="ja-JP" altLang="en-US" sz="1100">
              <a:solidFill>
                <a:sysClr val="windowText" lastClr="000000"/>
              </a:solidFill>
              <a:effectLst/>
              <a:latin typeface="+mn-lt"/>
              <a:ea typeface="+mn-ea"/>
              <a:cs typeface="+mn-cs"/>
            </a:rPr>
            <a:t>ことから、１６．０７％となっている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こうした取崩し等により</a:t>
          </a:r>
          <a:r>
            <a:rPr kumimoji="1" lang="ja-JP" altLang="ja-JP" sz="1100">
              <a:solidFill>
                <a:sysClr val="windowText" lastClr="000000"/>
              </a:solidFill>
              <a:effectLst/>
              <a:latin typeface="+mn-lt"/>
              <a:ea typeface="+mn-ea"/>
              <a:cs typeface="+mn-cs"/>
            </a:rPr>
            <a:t>実質収支は</a:t>
          </a:r>
          <a:r>
            <a:rPr kumimoji="1" lang="ja-JP" altLang="en-US" sz="1100">
              <a:solidFill>
                <a:sysClr val="windowText" lastClr="000000"/>
              </a:solidFill>
              <a:effectLst/>
              <a:latin typeface="+mn-lt"/>
              <a:ea typeface="+mn-ea"/>
              <a:cs typeface="+mn-cs"/>
            </a:rPr>
            <a:t>黒字となっているが</a:t>
          </a:r>
          <a:r>
            <a:rPr kumimoji="1" lang="ja-JP" altLang="ja-JP" sz="1100">
              <a:solidFill>
                <a:sysClr val="windowText" lastClr="000000"/>
              </a:solidFill>
              <a:effectLst/>
              <a:latin typeface="+mn-lt"/>
              <a:ea typeface="+mn-ea"/>
              <a:cs typeface="+mn-cs"/>
            </a:rPr>
            <a:t>、実質単年度収支は、</a:t>
          </a:r>
          <a:r>
            <a:rPr kumimoji="1" lang="ja-JP" altLang="en-US" sz="1100">
              <a:solidFill>
                <a:sysClr val="windowText" lastClr="000000"/>
              </a:solidFill>
              <a:effectLst/>
              <a:latin typeface="+mn-lt"/>
              <a:ea typeface="+mn-ea"/>
              <a:cs typeface="+mn-cs"/>
            </a:rPr>
            <a:t>基金の取崩しに加え、経常経費が歳出を圧迫し、剰余額が減少していることなどを背景に、</a:t>
          </a:r>
          <a:r>
            <a:rPr kumimoji="1" lang="ja-JP" altLang="ja-JP" sz="1100">
              <a:solidFill>
                <a:sysClr val="windowText" lastClr="000000"/>
              </a:solidFill>
              <a:effectLst/>
              <a:latin typeface="+mn-lt"/>
              <a:ea typeface="+mn-ea"/>
              <a:cs typeface="+mn-cs"/>
            </a:rPr>
            <a:t>平成２８年度は赤字に転じ</a:t>
          </a:r>
          <a:r>
            <a:rPr kumimoji="1" lang="ja-JP" altLang="en-US" sz="1100">
              <a:solidFill>
                <a:sysClr val="windowText" lastClr="000000"/>
              </a:solidFill>
              <a:effectLst/>
              <a:latin typeface="+mn-lt"/>
              <a:ea typeface="+mn-ea"/>
              <a:cs typeface="+mn-cs"/>
            </a:rPr>
            <a:t>、標準財政規模比は▲３．２５％となっ</a:t>
          </a:r>
          <a:r>
            <a:rPr kumimoji="1" lang="ja-JP" altLang="ja-JP" sz="1100">
              <a:solidFill>
                <a:sysClr val="windowText" lastClr="000000"/>
              </a:solidFill>
              <a:effectLst/>
              <a:latin typeface="+mn-lt"/>
              <a:ea typeface="+mn-ea"/>
              <a:cs typeface="+mn-cs"/>
            </a:rPr>
            <a:t>た。</a:t>
          </a:r>
          <a:endParaRPr lang="ja-JP" altLang="ja-JP" sz="1400" strike="sngStrike" baseline="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strike="noStrike" baseline="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さらなる事業の見直しを行い歳出削減に努める必要がある。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一般会計等、公営事業及び公営企業に赤字の会計はないものの、</a:t>
          </a:r>
          <a:r>
            <a:rPr kumimoji="1" lang="ja-JP" altLang="en-US" sz="1100">
              <a:solidFill>
                <a:sysClr val="windowText" lastClr="000000"/>
              </a:solidFill>
              <a:effectLst/>
              <a:latin typeface="+mn-lt"/>
              <a:ea typeface="+mn-ea"/>
              <a:cs typeface="+mn-cs"/>
            </a:rPr>
            <a:t>平成２８年度の一般会計においては、財政調整基金を取崩して財源不足を補填しており、また、</a:t>
          </a:r>
          <a:r>
            <a:rPr kumimoji="1" lang="ja-JP" altLang="ja-JP" sz="1100">
              <a:solidFill>
                <a:sysClr val="windowText" lastClr="000000"/>
              </a:solidFill>
              <a:effectLst/>
              <a:latin typeface="+mn-lt"/>
              <a:ea typeface="+mn-ea"/>
              <a:cs typeface="+mn-cs"/>
            </a:rPr>
            <a:t>国民健康保険事業</a:t>
          </a:r>
          <a:r>
            <a:rPr kumimoji="1" lang="ja-JP" altLang="en-US" sz="1100">
              <a:solidFill>
                <a:sysClr val="windowText" lastClr="000000"/>
              </a:solidFill>
              <a:effectLst/>
              <a:latin typeface="+mn-lt"/>
              <a:ea typeface="+mn-ea"/>
              <a:cs typeface="+mn-cs"/>
            </a:rPr>
            <a:t>、介護保険事業</a:t>
          </a:r>
          <a:r>
            <a:rPr kumimoji="1" lang="ja-JP" altLang="ja-JP" sz="1100">
              <a:solidFill>
                <a:sysClr val="windowText" lastClr="000000"/>
              </a:solidFill>
              <a:effectLst/>
              <a:latin typeface="+mn-lt"/>
              <a:ea typeface="+mn-ea"/>
              <a:cs typeface="+mn-cs"/>
            </a:rPr>
            <a:t>及び農業集落排水事業</a:t>
          </a:r>
          <a:r>
            <a:rPr kumimoji="1" lang="ja-JP" altLang="en-US" sz="1100">
              <a:solidFill>
                <a:sysClr val="windowText" lastClr="000000"/>
              </a:solidFill>
              <a:effectLst/>
              <a:latin typeface="+mn-lt"/>
              <a:ea typeface="+mn-ea"/>
              <a:cs typeface="+mn-cs"/>
            </a:rPr>
            <a:t>については、一般会計からの</a:t>
          </a:r>
          <a:r>
            <a:rPr kumimoji="1" lang="ja-JP" altLang="ja-JP" sz="1100">
              <a:solidFill>
                <a:sysClr val="windowText" lastClr="000000"/>
              </a:solidFill>
              <a:effectLst/>
              <a:latin typeface="+mn-lt"/>
              <a:ea typeface="+mn-ea"/>
              <a:cs typeface="+mn-cs"/>
            </a:rPr>
            <a:t>基準外繰出金</a:t>
          </a:r>
          <a:r>
            <a:rPr kumimoji="1" lang="ja-JP" altLang="en-US" sz="1100">
              <a:solidFill>
                <a:sysClr val="windowText" lastClr="000000"/>
              </a:solidFill>
              <a:effectLst/>
              <a:latin typeface="+mn-lt"/>
              <a:ea typeface="+mn-ea"/>
              <a:cs typeface="+mn-cs"/>
            </a:rPr>
            <a:t>により赤字補填を行っている現状にある。</a:t>
          </a:r>
          <a:r>
            <a:rPr kumimoji="1" lang="ja-JP" altLang="ja-JP" sz="1100">
              <a:solidFill>
                <a:sysClr val="windowText" lastClr="000000"/>
              </a:solidFill>
              <a:effectLst/>
              <a:latin typeface="+mn-lt"/>
              <a:ea typeface="+mn-ea"/>
              <a:cs typeface="+mn-cs"/>
            </a:rPr>
            <a:t>独立採算の原則に立ち返った</a:t>
          </a:r>
          <a:r>
            <a:rPr kumimoji="1" lang="ja-JP" altLang="en-US" sz="1100">
              <a:solidFill>
                <a:sysClr val="windowText" lastClr="000000"/>
              </a:solidFill>
              <a:effectLst/>
              <a:latin typeface="+mn-lt"/>
              <a:ea typeface="+mn-ea"/>
              <a:cs typeface="+mn-cs"/>
            </a:rPr>
            <a:t>健全な事業運営を行うために、</a:t>
          </a:r>
          <a:r>
            <a:rPr kumimoji="1" lang="ja-JP" altLang="ja-JP" sz="1100">
              <a:solidFill>
                <a:sysClr val="windowText" lastClr="000000"/>
              </a:solidFill>
              <a:effectLst/>
              <a:latin typeface="+mn-lt"/>
              <a:ea typeface="+mn-ea"/>
              <a:cs typeface="+mn-cs"/>
            </a:rPr>
            <a:t>料</a:t>
          </a:r>
          <a:r>
            <a:rPr kumimoji="1" lang="ja-JP" altLang="en-US" sz="1100">
              <a:solidFill>
                <a:sysClr val="windowText" lastClr="000000"/>
              </a:solidFill>
              <a:effectLst/>
              <a:latin typeface="+mn-lt"/>
              <a:ea typeface="+mn-ea"/>
              <a:cs typeface="+mn-cs"/>
            </a:rPr>
            <a:t>金</a:t>
          </a:r>
          <a:r>
            <a:rPr kumimoji="1" lang="ja-JP" altLang="ja-JP" sz="1100">
              <a:solidFill>
                <a:sysClr val="windowText" lastClr="000000"/>
              </a:solidFill>
              <a:effectLst/>
              <a:latin typeface="+mn-lt"/>
              <a:ea typeface="+mn-ea"/>
              <a:cs typeface="+mn-cs"/>
            </a:rPr>
            <a:t>の見直しや</a:t>
          </a:r>
          <a:r>
            <a:rPr kumimoji="1" lang="ja-JP" altLang="en-US" sz="1100">
              <a:solidFill>
                <a:sysClr val="windowText" lastClr="000000"/>
              </a:solidFill>
              <a:effectLst/>
              <a:latin typeface="+mn-lt"/>
              <a:ea typeface="+mn-ea"/>
              <a:cs typeface="+mn-cs"/>
            </a:rPr>
            <a:t>徴収率の向上を進める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6024778</v>
      </c>
      <c r="BO4" s="381"/>
      <c r="BP4" s="381"/>
      <c r="BQ4" s="381"/>
      <c r="BR4" s="381"/>
      <c r="BS4" s="381"/>
      <c r="BT4" s="381"/>
      <c r="BU4" s="382"/>
      <c r="BV4" s="380">
        <v>6128376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6.9</v>
      </c>
      <c r="CU4" s="558"/>
      <c r="CV4" s="558"/>
      <c r="CW4" s="558"/>
      <c r="CX4" s="558"/>
      <c r="CY4" s="558"/>
      <c r="CZ4" s="558"/>
      <c r="DA4" s="559"/>
      <c r="DB4" s="557">
        <v>9</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5753100</v>
      </c>
      <c r="BO5" s="386"/>
      <c r="BP5" s="386"/>
      <c r="BQ5" s="386"/>
      <c r="BR5" s="386"/>
      <c r="BS5" s="386"/>
      <c r="BT5" s="386"/>
      <c r="BU5" s="387"/>
      <c r="BV5" s="385">
        <v>5799159</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88.5</v>
      </c>
      <c r="CU5" s="356"/>
      <c r="CV5" s="356"/>
      <c r="CW5" s="356"/>
      <c r="CX5" s="356"/>
      <c r="CY5" s="356"/>
      <c r="CZ5" s="356"/>
      <c r="DA5" s="357"/>
      <c r="DB5" s="355">
        <v>87</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271678</v>
      </c>
      <c r="BO6" s="386"/>
      <c r="BP6" s="386"/>
      <c r="BQ6" s="386"/>
      <c r="BR6" s="386"/>
      <c r="BS6" s="386"/>
      <c r="BT6" s="386"/>
      <c r="BU6" s="387"/>
      <c r="BV6" s="385">
        <v>329217</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92.2</v>
      </c>
      <c r="CU6" s="532"/>
      <c r="CV6" s="532"/>
      <c r="CW6" s="532"/>
      <c r="CX6" s="532"/>
      <c r="CY6" s="532"/>
      <c r="CZ6" s="532"/>
      <c r="DA6" s="533"/>
      <c r="DB6" s="531">
        <v>91.5</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49523</v>
      </c>
      <c r="BO7" s="386"/>
      <c r="BP7" s="386"/>
      <c r="BQ7" s="386"/>
      <c r="BR7" s="386"/>
      <c r="BS7" s="386"/>
      <c r="BT7" s="386"/>
      <c r="BU7" s="387"/>
      <c r="BV7" s="385">
        <v>34743</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3224692</v>
      </c>
      <c r="CU7" s="386"/>
      <c r="CV7" s="386"/>
      <c r="CW7" s="386"/>
      <c r="CX7" s="386"/>
      <c r="CY7" s="386"/>
      <c r="CZ7" s="386"/>
      <c r="DA7" s="387"/>
      <c r="DB7" s="385">
        <v>3277428</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222155</v>
      </c>
      <c r="BO8" s="386"/>
      <c r="BP8" s="386"/>
      <c r="BQ8" s="386"/>
      <c r="BR8" s="386"/>
      <c r="BS8" s="386"/>
      <c r="BT8" s="386"/>
      <c r="BU8" s="387"/>
      <c r="BV8" s="385">
        <v>294474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0.22</v>
      </c>
      <c r="CU8" s="495"/>
      <c r="CV8" s="495"/>
      <c r="CW8" s="495"/>
      <c r="CX8" s="495"/>
      <c r="CY8" s="495"/>
      <c r="CZ8" s="495"/>
      <c r="DA8" s="496"/>
      <c r="DB8" s="494">
        <v>0.21</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7187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-72319</v>
      </c>
      <c r="BO9" s="386"/>
      <c r="BP9" s="386"/>
      <c r="BQ9" s="386"/>
      <c r="BR9" s="386"/>
      <c r="BS9" s="386"/>
      <c r="BT9" s="386"/>
      <c r="BU9" s="387"/>
      <c r="BV9" s="385">
        <v>159067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11.6</v>
      </c>
      <c r="CU9" s="356"/>
      <c r="CV9" s="356"/>
      <c r="CW9" s="356"/>
      <c r="CX9" s="356"/>
      <c r="CY9" s="356"/>
      <c r="CZ9" s="356"/>
      <c r="DA9" s="357"/>
      <c r="DB9" s="355">
        <v>11.7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7877</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152337</v>
      </c>
      <c r="BO10" s="386"/>
      <c r="BP10" s="386"/>
      <c r="BQ10" s="386"/>
      <c r="BR10" s="386"/>
      <c r="BS10" s="386"/>
      <c r="BT10" s="386"/>
      <c r="BU10" s="387"/>
      <c r="BV10" s="385">
        <v>75871</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7420</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184977</v>
      </c>
      <c r="BO12" s="386"/>
      <c r="BP12" s="386"/>
      <c r="BQ12" s="386"/>
      <c r="BR12" s="386"/>
      <c r="BS12" s="386"/>
      <c r="BT12" s="386"/>
      <c r="BU12" s="387"/>
      <c r="BV12" s="385">
        <v>125157</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7361</v>
      </c>
      <c r="S13" s="487"/>
      <c r="T13" s="487"/>
      <c r="U13" s="487"/>
      <c r="V13" s="488"/>
      <c r="W13" s="474" t="s">
        <v>124</v>
      </c>
      <c r="X13" s="398"/>
      <c r="Y13" s="398"/>
      <c r="Z13" s="398"/>
      <c r="AA13" s="398"/>
      <c r="AB13" s="399"/>
      <c r="AC13" s="361">
        <v>715</v>
      </c>
      <c r="AD13" s="362"/>
      <c r="AE13" s="362"/>
      <c r="AF13" s="362"/>
      <c r="AG13" s="363"/>
      <c r="AH13" s="361">
        <v>730</v>
      </c>
      <c r="AI13" s="362"/>
      <c r="AJ13" s="362"/>
      <c r="AK13" s="362"/>
      <c r="AL13" s="364"/>
      <c r="AM13" s="454" t="s">
        <v>125</v>
      </c>
      <c r="AN13" s="359"/>
      <c r="AO13" s="359"/>
      <c r="AP13" s="359"/>
      <c r="AQ13" s="359"/>
      <c r="AR13" s="359"/>
      <c r="AS13" s="359"/>
      <c r="AT13" s="360"/>
      <c r="AU13" s="442" t="s">
        <v>126</v>
      </c>
      <c r="AV13" s="443"/>
      <c r="AW13" s="443"/>
      <c r="AX13" s="443"/>
      <c r="AY13" s="365" t="s">
        <v>127</v>
      </c>
      <c r="AZ13" s="366"/>
      <c r="BA13" s="366"/>
      <c r="BB13" s="366"/>
      <c r="BC13" s="366"/>
      <c r="BD13" s="366"/>
      <c r="BE13" s="366"/>
      <c r="BF13" s="366"/>
      <c r="BG13" s="366"/>
      <c r="BH13" s="366"/>
      <c r="BI13" s="366"/>
      <c r="BJ13" s="366"/>
      <c r="BK13" s="366"/>
      <c r="BL13" s="366"/>
      <c r="BM13" s="367"/>
      <c r="BN13" s="385">
        <v>-104959</v>
      </c>
      <c r="BO13" s="386"/>
      <c r="BP13" s="386"/>
      <c r="BQ13" s="386"/>
      <c r="BR13" s="386"/>
      <c r="BS13" s="386"/>
      <c r="BT13" s="386"/>
      <c r="BU13" s="387"/>
      <c r="BV13" s="385">
        <v>109781</v>
      </c>
      <c r="BW13" s="386"/>
      <c r="BX13" s="386"/>
      <c r="BY13" s="386"/>
      <c r="BZ13" s="386"/>
      <c r="CA13" s="386"/>
      <c r="CB13" s="386"/>
      <c r="CC13" s="387"/>
      <c r="CD13" s="394" t="s">
        <v>128</v>
      </c>
      <c r="CE13" s="395"/>
      <c r="CF13" s="395"/>
      <c r="CG13" s="395"/>
      <c r="CH13" s="395"/>
      <c r="CI13" s="395"/>
      <c r="CJ13" s="395"/>
      <c r="CK13" s="395"/>
      <c r="CL13" s="395"/>
      <c r="CM13" s="395"/>
      <c r="CN13" s="395"/>
      <c r="CO13" s="395"/>
      <c r="CP13" s="395"/>
      <c r="CQ13" s="395"/>
      <c r="CR13" s="395"/>
      <c r="CS13" s="396"/>
      <c r="CT13" s="355">
        <v>11.1</v>
      </c>
      <c r="CU13" s="356"/>
      <c r="CV13" s="356"/>
      <c r="CW13" s="356"/>
      <c r="CX13" s="356"/>
      <c r="CY13" s="356"/>
      <c r="CZ13" s="356"/>
      <c r="DA13" s="357"/>
      <c r="DB13" s="355">
        <v>11.7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129</v>
      </c>
      <c r="M14" s="515"/>
      <c r="N14" s="515"/>
      <c r="O14" s="515"/>
      <c r="P14" s="515"/>
      <c r="Q14" s="516"/>
      <c r="R14" s="486">
        <v>7540</v>
      </c>
      <c r="S14" s="487"/>
      <c r="T14" s="487"/>
      <c r="U14" s="487"/>
      <c r="V14" s="488"/>
      <c r="W14" s="489"/>
      <c r="X14" s="401"/>
      <c r="Y14" s="401"/>
      <c r="Z14" s="401"/>
      <c r="AA14" s="401"/>
      <c r="AB14" s="402"/>
      <c r="AC14" s="479">
        <v>18.2</v>
      </c>
      <c r="AD14" s="480"/>
      <c r="AE14" s="480"/>
      <c r="AF14" s="480"/>
      <c r="AG14" s="481"/>
      <c r="AH14" s="479">
        <v>18.399999999999999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130</v>
      </c>
      <c r="CE14" s="392"/>
      <c r="CF14" s="392"/>
      <c r="CG14" s="392"/>
      <c r="CH14" s="392"/>
      <c r="CI14" s="392"/>
      <c r="CJ14" s="392"/>
      <c r="CK14" s="392"/>
      <c r="CL14" s="392"/>
      <c r="CM14" s="392"/>
      <c r="CN14" s="392"/>
      <c r="CO14" s="392"/>
      <c r="CP14" s="392"/>
      <c r="CQ14" s="392"/>
      <c r="CR14" s="392"/>
      <c r="CS14" s="393"/>
      <c r="CT14" s="490">
        <v>56.3</v>
      </c>
      <c r="CU14" s="458"/>
      <c r="CV14" s="458"/>
      <c r="CW14" s="458"/>
      <c r="CX14" s="458"/>
      <c r="CY14" s="458"/>
      <c r="CZ14" s="458"/>
      <c r="DA14" s="459"/>
      <c r="DB14" s="490">
        <v>56.7</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7477</v>
      </c>
      <c r="S15" s="487"/>
      <c r="T15" s="487"/>
      <c r="U15" s="487"/>
      <c r="V15" s="488"/>
      <c r="W15" s="474" t="s">
        <v>131</v>
      </c>
      <c r="X15" s="398"/>
      <c r="Y15" s="398"/>
      <c r="Z15" s="398"/>
      <c r="AA15" s="398"/>
      <c r="AB15" s="399"/>
      <c r="AC15" s="361">
        <v>614</v>
      </c>
      <c r="AD15" s="362"/>
      <c r="AE15" s="362"/>
      <c r="AF15" s="362"/>
      <c r="AG15" s="363"/>
      <c r="AH15" s="361">
        <v>696</v>
      </c>
      <c r="AI15" s="362"/>
      <c r="AJ15" s="362"/>
      <c r="AK15" s="362"/>
      <c r="AL15" s="364"/>
      <c r="AM15" s="454"/>
      <c r="AN15" s="359"/>
      <c r="AO15" s="359"/>
      <c r="AP15" s="359"/>
      <c r="AQ15" s="359"/>
      <c r="AR15" s="359"/>
      <c r="AS15" s="359"/>
      <c r="AT15" s="360"/>
      <c r="AU15" s="442"/>
      <c r="AV15" s="443"/>
      <c r="AW15" s="443"/>
      <c r="AX15" s="443"/>
      <c r="AY15" s="377" t="s">
        <v>132</v>
      </c>
      <c r="AZ15" s="378"/>
      <c r="BA15" s="378"/>
      <c r="BB15" s="378"/>
      <c r="BC15" s="378"/>
      <c r="BD15" s="378"/>
      <c r="BE15" s="378"/>
      <c r="BF15" s="378"/>
      <c r="BG15" s="378"/>
      <c r="BH15" s="378"/>
      <c r="BI15" s="378"/>
      <c r="BJ15" s="378"/>
      <c r="BK15" s="378"/>
      <c r="BL15" s="378"/>
      <c r="BM15" s="379"/>
      <c r="BN15" s="380">
        <v>651549</v>
      </c>
      <c r="BO15" s="381"/>
      <c r="BP15" s="381"/>
      <c r="BQ15" s="381"/>
      <c r="BR15" s="381"/>
      <c r="BS15" s="381"/>
      <c r="BT15" s="381"/>
      <c r="BU15" s="382"/>
      <c r="BV15" s="380">
        <v>642527</v>
      </c>
      <c r="BW15" s="381"/>
      <c r="BX15" s="381"/>
      <c r="BY15" s="381"/>
      <c r="BZ15" s="381"/>
      <c r="CA15" s="381"/>
      <c r="CB15" s="381"/>
      <c r="CC15" s="382"/>
      <c r="CD15" s="491" t="s">
        <v>133</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134</v>
      </c>
      <c r="M16" s="477"/>
      <c r="N16" s="477"/>
      <c r="O16" s="477"/>
      <c r="P16" s="477"/>
      <c r="Q16" s="478"/>
      <c r="R16" s="471" t="s">
        <v>135</v>
      </c>
      <c r="S16" s="472"/>
      <c r="T16" s="472"/>
      <c r="U16" s="472"/>
      <c r="V16" s="473"/>
      <c r="W16" s="489"/>
      <c r="X16" s="401"/>
      <c r="Y16" s="401"/>
      <c r="Z16" s="401"/>
      <c r="AA16" s="401"/>
      <c r="AB16" s="402"/>
      <c r="AC16" s="479">
        <v>15.7</v>
      </c>
      <c r="AD16" s="480"/>
      <c r="AE16" s="480"/>
      <c r="AF16" s="480"/>
      <c r="AG16" s="481"/>
      <c r="AH16" s="479">
        <v>17.5</v>
      </c>
      <c r="AI16" s="480"/>
      <c r="AJ16" s="480"/>
      <c r="AK16" s="480"/>
      <c r="AL16" s="482"/>
      <c r="AM16" s="454"/>
      <c r="AN16" s="359"/>
      <c r="AO16" s="359"/>
      <c r="AP16" s="359"/>
      <c r="AQ16" s="359"/>
      <c r="AR16" s="359"/>
      <c r="AS16" s="359"/>
      <c r="AT16" s="360"/>
      <c r="AU16" s="442"/>
      <c r="AV16" s="443"/>
      <c r="AW16" s="443"/>
      <c r="AX16" s="443"/>
      <c r="AY16" s="365" t="s">
        <v>136</v>
      </c>
      <c r="AZ16" s="366"/>
      <c r="BA16" s="366"/>
      <c r="BB16" s="366"/>
      <c r="BC16" s="366"/>
      <c r="BD16" s="366"/>
      <c r="BE16" s="366"/>
      <c r="BF16" s="366"/>
      <c r="BG16" s="366"/>
      <c r="BH16" s="366"/>
      <c r="BI16" s="366"/>
      <c r="BJ16" s="366"/>
      <c r="BK16" s="366"/>
      <c r="BL16" s="366"/>
      <c r="BM16" s="367"/>
      <c r="BN16" s="385">
        <v>2943735</v>
      </c>
      <c r="BO16" s="386"/>
      <c r="BP16" s="386"/>
      <c r="BQ16" s="386"/>
      <c r="BR16" s="386"/>
      <c r="BS16" s="386"/>
      <c r="BT16" s="386"/>
      <c r="BU16" s="387"/>
      <c r="BV16" s="385">
        <v>2958702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137</v>
      </c>
      <c r="N17" s="469"/>
      <c r="O17" s="469"/>
      <c r="P17" s="469"/>
      <c r="Q17" s="470"/>
      <c r="R17" s="471" t="s">
        <v>135</v>
      </c>
      <c r="S17" s="472"/>
      <c r="T17" s="472"/>
      <c r="U17" s="472"/>
      <c r="V17" s="473"/>
      <c r="W17" s="474" t="s">
        <v>138</v>
      </c>
      <c r="X17" s="398"/>
      <c r="Y17" s="398"/>
      <c r="Z17" s="398"/>
      <c r="AA17" s="398"/>
      <c r="AB17" s="399"/>
      <c r="AC17" s="361">
        <v>2589</v>
      </c>
      <c r="AD17" s="362"/>
      <c r="AE17" s="362"/>
      <c r="AF17" s="362"/>
      <c r="AG17" s="363"/>
      <c r="AH17" s="361">
        <v>2549</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806019</v>
      </c>
      <c r="BO17" s="386"/>
      <c r="BP17" s="386"/>
      <c r="BQ17" s="386"/>
      <c r="BR17" s="386"/>
      <c r="BS17" s="386"/>
      <c r="BT17" s="386"/>
      <c r="BU17" s="387"/>
      <c r="BV17" s="385">
        <v>794489</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136.94</v>
      </c>
      <c r="M18" s="450"/>
      <c r="N18" s="450"/>
      <c r="O18" s="450"/>
      <c r="P18" s="450"/>
      <c r="Q18" s="450"/>
      <c r="R18" s="451"/>
      <c r="S18" s="451"/>
      <c r="T18" s="451"/>
      <c r="U18" s="451"/>
      <c r="V18" s="452"/>
      <c r="W18" s="466"/>
      <c r="X18" s="467"/>
      <c r="Y18" s="467"/>
      <c r="Z18" s="467"/>
      <c r="AA18" s="467"/>
      <c r="AB18" s="475"/>
      <c r="AC18" s="349">
        <v>66.099999999999994</v>
      </c>
      <c r="AD18" s="350"/>
      <c r="AE18" s="350"/>
      <c r="AF18" s="350"/>
      <c r="AG18" s="453"/>
      <c r="AH18" s="349">
        <v>64.099999999999994</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2884354</v>
      </c>
      <c r="BO18" s="386"/>
      <c r="BP18" s="386"/>
      <c r="BQ18" s="386"/>
      <c r="BR18" s="386"/>
      <c r="BS18" s="386"/>
      <c r="BT18" s="386"/>
      <c r="BU18" s="387"/>
      <c r="BV18" s="385">
        <v>2911846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52</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4126742</v>
      </c>
      <c r="BO19" s="386"/>
      <c r="BP19" s="386"/>
      <c r="BQ19" s="386"/>
      <c r="BR19" s="386"/>
      <c r="BS19" s="386"/>
      <c r="BT19" s="386"/>
      <c r="BU19" s="387"/>
      <c r="BV19" s="385">
        <v>4007889</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2805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5208345</v>
      </c>
      <c r="BO23" s="386"/>
      <c r="BP23" s="386"/>
      <c r="BQ23" s="386"/>
      <c r="BR23" s="386"/>
      <c r="BS23" s="386"/>
      <c r="BT23" s="386"/>
      <c r="BU23" s="387"/>
      <c r="BV23" s="385">
        <v>5159074</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3920</v>
      </c>
      <c r="R24" s="362"/>
      <c r="S24" s="362"/>
      <c r="T24" s="362"/>
      <c r="U24" s="362"/>
      <c r="V24" s="363"/>
      <c r="W24" s="427"/>
      <c r="X24" s="418"/>
      <c r="Y24" s="419"/>
      <c r="Z24" s="358" t="s">
        <v>154</v>
      </c>
      <c r="AA24" s="359"/>
      <c r="AB24" s="359"/>
      <c r="AC24" s="359"/>
      <c r="AD24" s="359"/>
      <c r="AE24" s="359"/>
      <c r="AF24" s="359"/>
      <c r="AG24" s="360"/>
      <c r="AH24" s="361">
        <v>107</v>
      </c>
      <c r="AI24" s="362"/>
      <c r="AJ24" s="362"/>
      <c r="AK24" s="362"/>
      <c r="AL24" s="363"/>
      <c r="AM24" s="361">
        <v>321642</v>
      </c>
      <c r="AN24" s="362"/>
      <c r="AO24" s="362"/>
      <c r="AP24" s="362"/>
      <c r="AQ24" s="362"/>
      <c r="AR24" s="363"/>
      <c r="AS24" s="361">
        <v>3006</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5128565</v>
      </c>
      <c r="BO24" s="386"/>
      <c r="BP24" s="386"/>
      <c r="BQ24" s="386"/>
      <c r="BR24" s="386"/>
      <c r="BS24" s="386"/>
      <c r="BT24" s="386"/>
      <c r="BU24" s="387"/>
      <c r="BV24" s="385">
        <v>5078700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5820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829725</v>
      </c>
      <c r="BO25" s="381"/>
      <c r="BP25" s="381"/>
      <c r="BQ25" s="381"/>
      <c r="BR25" s="381"/>
      <c r="BS25" s="381"/>
      <c r="BT25" s="381"/>
      <c r="BU25" s="382"/>
      <c r="BV25" s="380">
        <v>1147570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5350</v>
      </c>
      <c r="R26" s="362"/>
      <c r="S26" s="362"/>
      <c r="T26" s="362"/>
      <c r="U26" s="362"/>
      <c r="V26" s="363"/>
      <c r="W26" s="427"/>
      <c r="X26" s="418"/>
      <c r="Y26" s="419"/>
      <c r="Z26" s="358" t="s">
        <v>160</v>
      </c>
      <c r="AA26" s="440"/>
      <c r="AB26" s="440"/>
      <c r="AC26" s="440"/>
      <c r="AD26" s="440"/>
      <c r="AE26" s="440"/>
      <c r="AF26" s="440"/>
      <c r="AG26" s="441"/>
      <c r="AH26" s="361">
        <v>1</v>
      </c>
      <c r="AI26" s="362"/>
      <c r="AJ26" s="362"/>
      <c r="AK26" s="362"/>
      <c r="AL26" s="363"/>
      <c r="AM26" s="361" t="s">
        <v>161</v>
      </c>
      <c r="AN26" s="362"/>
      <c r="AO26" s="362"/>
      <c r="AP26" s="362"/>
      <c r="AQ26" s="362"/>
      <c r="AR26" s="363"/>
      <c r="AS26" s="361" t="s">
        <v>161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163</v>
      </c>
      <c r="F27" s="359"/>
      <c r="G27" s="359"/>
      <c r="H27" s="359"/>
      <c r="I27" s="359"/>
      <c r="J27" s="359"/>
      <c r="K27" s="360"/>
      <c r="L27" s="361">
        <v>1</v>
      </c>
      <c r="M27" s="362"/>
      <c r="N27" s="362"/>
      <c r="O27" s="362"/>
      <c r="P27" s="363"/>
      <c r="Q27" s="361">
        <v>2936</v>
      </c>
      <c r="R27" s="362"/>
      <c r="S27" s="362"/>
      <c r="T27" s="362"/>
      <c r="U27" s="362"/>
      <c r="V27" s="363"/>
      <c r="W27" s="427"/>
      <c r="X27" s="418"/>
      <c r="Y27" s="419"/>
      <c r="Z27" s="358" t="s">
        <v>164</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2413</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518264</v>
      </c>
      <c r="BO28" s="381"/>
      <c r="BP28" s="381"/>
      <c r="BQ28" s="381"/>
      <c r="BR28" s="381"/>
      <c r="BS28" s="381"/>
      <c r="BT28" s="381"/>
      <c r="BU28" s="382"/>
      <c r="BV28" s="380">
        <v>550904</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10</v>
      </c>
      <c r="M29" s="362"/>
      <c r="N29" s="362"/>
      <c r="O29" s="362"/>
      <c r="P29" s="363"/>
      <c r="Q29" s="361">
        <v>2223</v>
      </c>
      <c r="R29" s="362"/>
      <c r="S29" s="362"/>
      <c r="T29" s="362"/>
      <c r="U29" s="362"/>
      <c r="V29" s="363"/>
      <c r="W29" s="428"/>
      <c r="X29" s="429"/>
      <c r="Y29" s="430"/>
      <c r="Z29" s="358" t="s">
        <v>171</v>
      </c>
      <c r="AA29" s="359"/>
      <c r="AB29" s="359"/>
      <c r="AC29" s="359"/>
      <c r="AD29" s="359"/>
      <c r="AE29" s="359"/>
      <c r="AF29" s="359"/>
      <c r="AG29" s="360"/>
      <c r="AH29" s="361">
        <v>107</v>
      </c>
      <c r="AI29" s="362"/>
      <c r="AJ29" s="362"/>
      <c r="AK29" s="362"/>
      <c r="AL29" s="363"/>
      <c r="AM29" s="361">
        <v>321642</v>
      </c>
      <c r="AN29" s="362"/>
      <c r="AO29" s="362"/>
      <c r="AP29" s="362"/>
      <c r="AQ29" s="362"/>
      <c r="AR29" s="363"/>
      <c r="AS29" s="361">
        <v>3006</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84258</v>
      </c>
      <c r="BO29" s="386"/>
      <c r="BP29" s="386"/>
      <c r="BQ29" s="386"/>
      <c r="BR29" s="386"/>
      <c r="BS29" s="386"/>
      <c r="BT29" s="386"/>
      <c r="BU29" s="387"/>
      <c r="BV29" s="385">
        <v>84204</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93.6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295972</v>
      </c>
      <c r="BO30" s="389"/>
      <c r="BP30" s="389"/>
      <c r="BQ30" s="389"/>
      <c r="BR30" s="389"/>
      <c r="BS30" s="389"/>
      <c r="BT30" s="389"/>
      <c r="BU30" s="390"/>
      <c r="BV30" s="388">
        <v>337285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上水道事業</v>
      </c>
      <c r="AP34" s="344"/>
      <c r="AQ34" s="344"/>
      <c r="AR34" s="344"/>
      <c r="AS34" s="344"/>
      <c r="AT34" s="344"/>
      <c r="AU34" s="344"/>
      <c r="AV34" s="344"/>
      <c r="AW34" s="344"/>
      <c r="AX34" s="344"/>
      <c r="AY34" s="344"/>
      <c r="AZ34" s="344"/>
      <c r="BA34" s="344"/>
      <c r="BB34" s="344"/>
      <c r="BC34" s="344"/>
      <c r="BD34" s="167"/>
      <c r="BE34" s="345">
        <f>IF(BG34="","",MAX(C34:D43,U34:V43,AM34:AN43)+1)</f>
        <v>8</v>
      </c>
      <c r="BF34" s="345"/>
      <c r="BG34" s="344" t="str">
        <f>IF('各会計、関係団体の財政状況及び健全化判断比率'!B32="","",'各会計、関係団体の財政状況及び健全化判断比率'!B32)</f>
        <v>下水道事業（農業集落排水事業）</v>
      </c>
      <c r="BH34" s="344"/>
      <c r="BI34" s="344"/>
      <c r="BJ34" s="344"/>
      <c r="BK34" s="344"/>
      <c r="BL34" s="344"/>
      <c r="BM34" s="344"/>
      <c r="BN34" s="344"/>
      <c r="BO34" s="344"/>
      <c r="BP34" s="344"/>
      <c r="BQ34" s="344"/>
      <c r="BR34" s="344"/>
      <c r="BS34" s="344"/>
      <c r="BT34" s="344"/>
      <c r="BU34" s="344"/>
      <c r="BV34" s="167"/>
      <c r="BW34" s="345">
        <f>IF(BY34="","",MAX(C34:D43,U34:V43,AM34:AN43,BE34:BF43)+1)</f>
        <v>13</v>
      </c>
      <c r="BX34" s="345"/>
      <c r="BY34" s="344" t="str">
        <f>IF('各会計、関係団体の財政状況及び健全化判断比率'!B68="","",'各会計、関係団体の財政状況及び健全化判断比率'!B68)</f>
        <v>熊本県市町村総合事務組合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21</v>
      </c>
      <c r="CP34" s="345"/>
      <c r="CQ34" s="344" t="str">
        <f>IF('各会計、関係団体の財政状況及び健全化判断比率'!BS7="","",'各会計、関係団体の財政状況及び健全化判断比率'!BS7)</f>
        <v>一般財団法人学びやの里</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地方改善施設住宅新築資金等貸付金特別会計</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介護保険事業</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f t="shared" ref="BE35:BE43" si="1">IF(BG35="","",BE34+1)</f>
        <v>9</v>
      </c>
      <c r="BF35" s="345"/>
      <c r="BG35" s="344" t="str">
        <f>IF('各会計、関係団体の財政状況及び健全化判断比率'!B33="","",'各会計、関係団体の財政状況及び健全化判断比率'!B33)</f>
        <v>下水道事業（個別排水処理事業）</v>
      </c>
      <c r="BH35" s="344"/>
      <c r="BI35" s="344"/>
      <c r="BJ35" s="344"/>
      <c r="BK35" s="344"/>
      <c r="BL35" s="344"/>
      <c r="BM35" s="344"/>
      <c r="BN35" s="344"/>
      <c r="BO35" s="344"/>
      <c r="BP35" s="344"/>
      <c r="BQ35" s="344"/>
      <c r="BR35" s="344"/>
      <c r="BS35" s="344"/>
      <c r="BT35" s="344"/>
      <c r="BU35" s="344"/>
      <c r="BV35" s="167"/>
      <c r="BW35" s="345">
        <f t="shared" ref="BW35:BW43" si="2">IF(BY35="","",BW34+1)</f>
        <v>14</v>
      </c>
      <c r="BX35" s="345"/>
      <c r="BY35" s="344" t="str">
        <f>IF('各会計、関係団体の財政状況及び健全化判断比率'!B69="","",'各会計、関係団体の財政状況及び健全化判断比率'!B69)</f>
        <v>小国町外一ヶ町公立病院組合</v>
      </c>
      <c r="BZ35" s="344"/>
      <c r="CA35" s="344"/>
      <c r="CB35" s="344"/>
      <c r="CC35" s="344"/>
      <c r="CD35" s="344"/>
      <c r="CE35" s="344"/>
      <c r="CF35" s="344"/>
      <c r="CG35" s="344"/>
      <c r="CH35" s="344"/>
      <c r="CI35" s="344"/>
      <c r="CJ35" s="344"/>
      <c r="CK35" s="344"/>
      <c r="CL35" s="344"/>
      <c r="CM35" s="344"/>
      <c r="CN35" s="167"/>
      <c r="CO35" s="345">
        <f t="shared" ref="CO35:CO43" si="3">IF(CQ35="","",CO34+1)</f>
        <v>22</v>
      </c>
      <c r="CP35" s="345"/>
      <c r="CQ35" s="344" t="str">
        <f>IF('各会計、関係団体の財政状況及び健全化判断比率'!BS8="","",'各会計、関係団体の財政状況及び健全化判断比率'!BS8)</f>
        <v>株式会社エフエム小国</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坂本善三美術館特別会計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後期高齢者医療事業</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f t="shared" si="1"/>
        <v>10</v>
      </c>
      <c r="BF36" s="345"/>
      <c r="BG36" s="344" t="str">
        <f>IF('各会計、関係団体の財政状況及び健全化判断比率'!B34="","",'各会計、関係団体の財政状況及び健全化判断比率'!B34)</f>
        <v>下水道事業（小規模集合排水処理事業）</v>
      </c>
      <c r="BH36" s="344"/>
      <c r="BI36" s="344"/>
      <c r="BJ36" s="344"/>
      <c r="BK36" s="344"/>
      <c r="BL36" s="344"/>
      <c r="BM36" s="344"/>
      <c r="BN36" s="344"/>
      <c r="BO36" s="344"/>
      <c r="BP36" s="344"/>
      <c r="BQ36" s="344"/>
      <c r="BR36" s="344"/>
      <c r="BS36" s="344"/>
      <c r="BT36" s="344"/>
      <c r="BU36" s="344"/>
      <c r="BV36" s="167"/>
      <c r="BW36" s="345">
        <f t="shared" si="2"/>
        <v>15</v>
      </c>
      <c r="BX36" s="345"/>
      <c r="BY36" s="344" t="str">
        <f>IF('各会計、関係団体の財政状況及び健全化判断比率'!B70="","",'各会計、関係団体の財政状況及び健全化判断比率'!B70)</f>
        <v>阿蘇広域行政事務組合 （一般会計）</v>
      </c>
      <c r="BZ36" s="344"/>
      <c r="CA36" s="344"/>
      <c r="CB36" s="344"/>
      <c r="CC36" s="344"/>
      <c r="CD36" s="344"/>
      <c r="CE36" s="344"/>
      <c r="CF36" s="344"/>
      <c r="CG36" s="344"/>
      <c r="CH36" s="344"/>
      <c r="CI36" s="344"/>
      <c r="CJ36" s="344"/>
      <c r="CK36" s="344"/>
      <c r="CL36" s="344"/>
      <c r="CM36" s="344"/>
      <c r="CN36" s="167"/>
      <c r="CO36" s="345">
        <f t="shared" si="3"/>
        <v>23</v>
      </c>
      <c r="CP36" s="345"/>
      <c r="CQ36" s="344" t="str">
        <f>IF('各会計、関係団体の財政状況及び健全化判断比率'!BS9="","",'各会計、関係団体の財政状況及び健全化判断比率'!BS9)</f>
        <v>株式会社ゆうステーションカンパニー</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f t="shared" si="1"/>
        <v>11</v>
      </c>
      <c r="BF37" s="345"/>
      <c r="BG37" s="344" t="str">
        <f>IF('各会計、関係団体の財政状況及び健全化判断比率'!B35="","",'各会計、関係団体の財政状況及び健全化判断比率'!B35)</f>
        <v>下水道事業（特定地域生活排水処理事業）</v>
      </c>
      <c r="BH37" s="344"/>
      <c r="BI37" s="344"/>
      <c r="BJ37" s="344"/>
      <c r="BK37" s="344"/>
      <c r="BL37" s="344"/>
      <c r="BM37" s="344"/>
      <c r="BN37" s="344"/>
      <c r="BO37" s="344"/>
      <c r="BP37" s="344"/>
      <c r="BQ37" s="344"/>
      <c r="BR37" s="344"/>
      <c r="BS37" s="344"/>
      <c r="BT37" s="344"/>
      <c r="BU37" s="344"/>
      <c r="BV37" s="167"/>
      <c r="BW37" s="345">
        <f t="shared" si="2"/>
        <v>16</v>
      </c>
      <c r="BX37" s="345"/>
      <c r="BY37" s="344" t="str">
        <f>IF('各会計、関係団体の財政状況及び健全化判断比率'!B71="","",'各会計、関係団体の財政状況及び健全化判断比率'!B71)</f>
        <v>阿蘇広域行政事務組合（湯の里荘特別会計）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f t="shared" si="1"/>
        <v>12</v>
      </c>
      <c r="BF38" s="345"/>
      <c r="BG38" s="344" t="str">
        <f>IF('各会計、関係団体の財政状況及び健全化判断比率'!B36="","",'各会計、関係団体の財政状況及び健全化判断比率'!B36)</f>
        <v>簡易水道事業</v>
      </c>
      <c r="BH38" s="344"/>
      <c r="BI38" s="344"/>
      <c r="BJ38" s="344"/>
      <c r="BK38" s="344"/>
      <c r="BL38" s="344"/>
      <c r="BM38" s="344"/>
      <c r="BN38" s="344"/>
      <c r="BO38" s="344"/>
      <c r="BP38" s="344"/>
      <c r="BQ38" s="344"/>
      <c r="BR38" s="344"/>
      <c r="BS38" s="344"/>
      <c r="BT38" s="344"/>
      <c r="BU38" s="344"/>
      <c r="BV38" s="167"/>
      <c r="BW38" s="345">
        <f t="shared" si="2"/>
        <v>17</v>
      </c>
      <c r="BX38" s="345"/>
      <c r="BY38" s="344" t="str">
        <f>IF('各会計、関係団体の財政状況及び健全化判断比率'!B72="","",'各会計、関係団体の財政状況及び健全化判断比率'!B72)</f>
        <v>阿蘇広域行政事務組合（阿蘇ふるさと市町村圏特別会計）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18</v>
      </c>
      <c r="BX39" s="345"/>
      <c r="BY39" s="344" t="str">
        <f>IF('各会計、関係団体の財政状況及び健全化判断比率'!B73="","",'各会計、関係団体の財政状況及び健全化判断比率'!B73)</f>
        <v>阿蘇広域行政事務組合 （阿蘇みやま荘特別会計）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19</v>
      </c>
      <c r="BX40" s="345"/>
      <c r="BY40" s="344" t="str">
        <f>IF('各会計、関係団体の財政状況及び健全化判断比率'!B74="","",'各会計、関係団体の財政状況及び健全化判断比率'!B74)</f>
        <v>熊本県後期高齢者医療広域連合（一般会計）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20</v>
      </c>
      <c r="BX41" s="345"/>
      <c r="BY41" s="344" t="str">
        <f>IF('各会計、関係団体の財政状況及び健全化判断比率'!B75="","",'各会計、関係団体の財政状況及び健全化判断比率'!B75)</f>
        <v>熊本県後期高齢者医療広域連合（後期高齢者医療特別会計）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4" t="s">
        <v>536</v>
      </c>
      <c r="D34" s="1154"/>
      <c r="E34" s="1155"/>
      <c r="F34" s="32">
        <v>19.05</v>
      </c>
      <c r="G34" s="33">
        <v>19.64</v>
      </c>
      <c r="H34" s="33">
        <v>19.670000000000002</v>
      </c>
      <c r="I34" s="33">
        <v>18.73</v>
      </c>
      <c r="J34" s="34">
        <v>18.91</v>
      </c>
      <c r="K34" s="22"/>
      <c r="L34" s="22"/>
      <c r="M34" s="22"/>
      <c r="N34" s="22"/>
      <c r="O34" s="22"/>
      <c r="P34" s="22"/>
    </row>
    <row r="35" spans="1:16" ht="39" customHeight="1">
      <c r="A35" s="22"/>
      <c r="B35" s="35"/>
      <c r="C35" s="1148" t="s">
        <v>537</v>
      </c>
      <c r="D35" s="1149"/>
      <c r="E35" s="1150"/>
      <c r="F35" s="36">
        <v>4.21</v>
      </c>
      <c r="G35" s="37">
        <v>6.27</v>
      </c>
      <c r="H35" s="37">
        <v>4.28</v>
      </c>
      <c r="I35" s="37">
        <v>8.98</v>
      </c>
      <c r="J35" s="38">
        <v>6.88</v>
      </c>
      <c r="K35" s="22"/>
      <c r="L35" s="22"/>
      <c r="M35" s="22"/>
      <c r="N35" s="22"/>
      <c r="O35" s="22"/>
      <c r="P35" s="22"/>
    </row>
    <row r="36" spans="1:16" ht="39" customHeight="1">
      <c r="A36" s="22"/>
      <c r="B36" s="35"/>
      <c r="C36" s="1148" t="s">
        <v>538</v>
      </c>
      <c r="D36" s="1149"/>
      <c r="E36" s="1150"/>
      <c r="F36" s="36">
        <v>1.1499999999999999</v>
      </c>
      <c r="G36" s="37">
        <v>1.1399999999999999</v>
      </c>
      <c r="H36" s="37">
        <v>0.51</v>
      </c>
      <c r="I36" s="37">
        <v>0.12</v>
      </c>
      <c r="J36" s="38">
        <v>1.41</v>
      </c>
      <c r="K36" s="22"/>
      <c r="L36" s="22"/>
      <c r="M36" s="22"/>
      <c r="N36" s="22"/>
      <c r="O36" s="22"/>
      <c r="P36" s="22"/>
    </row>
    <row r="37" spans="1:16" ht="39" customHeight="1">
      <c r="A37" s="22"/>
      <c r="B37" s="35"/>
      <c r="C37" s="1148" t="s">
        <v>539</v>
      </c>
      <c r="D37" s="1149"/>
      <c r="E37" s="1150"/>
      <c r="F37" s="36">
        <v>0.47</v>
      </c>
      <c r="G37" s="37">
        <v>0.55000000000000004</v>
      </c>
      <c r="H37" s="37">
        <v>0.59</v>
      </c>
      <c r="I37" s="37">
        <v>0.28000000000000003</v>
      </c>
      <c r="J37" s="38">
        <v>0.44</v>
      </c>
      <c r="K37" s="22"/>
      <c r="L37" s="22"/>
      <c r="M37" s="22"/>
      <c r="N37" s="22"/>
      <c r="O37" s="22"/>
      <c r="P37" s="22"/>
    </row>
    <row r="38" spans="1:16" ht="39" customHeight="1">
      <c r="A38" s="22"/>
      <c r="B38" s="35"/>
      <c r="C38" s="1148" t="s">
        <v>540</v>
      </c>
      <c r="D38" s="1149"/>
      <c r="E38" s="1150"/>
      <c r="F38" s="36">
        <v>0.16</v>
      </c>
      <c r="G38" s="37">
        <v>0.13</v>
      </c>
      <c r="H38" s="37">
        <v>0.14000000000000001</v>
      </c>
      <c r="I38" s="37">
        <v>0.09</v>
      </c>
      <c r="J38" s="38">
        <v>0.08</v>
      </c>
      <c r="K38" s="22"/>
      <c r="L38" s="22"/>
      <c r="M38" s="22"/>
      <c r="N38" s="22"/>
      <c r="O38" s="22"/>
      <c r="P38" s="22"/>
    </row>
    <row r="39" spans="1:16" ht="39" customHeight="1">
      <c r="A39" s="22"/>
      <c r="B39" s="35"/>
      <c r="C39" s="1148" t="s">
        <v>541</v>
      </c>
      <c r="D39" s="1149"/>
      <c r="E39" s="1150"/>
      <c r="F39" s="36">
        <v>7.0000000000000007E-2</v>
      </c>
      <c r="G39" s="37">
        <v>0.06</v>
      </c>
      <c r="H39" s="37">
        <v>0.1</v>
      </c>
      <c r="I39" s="37">
        <v>0.05</v>
      </c>
      <c r="J39" s="38">
        <v>0.03</v>
      </c>
      <c r="K39" s="22"/>
      <c r="L39" s="22"/>
      <c r="M39" s="22"/>
      <c r="N39" s="22"/>
      <c r="O39" s="22"/>
      <c r="P39" s="22"/>
    </row>
    <row r="40" spans="1:16" ht="39" customHeight="1">
      <c r="A40" s="22"/>
      <c r="B40" s="35"/>
      <c r="C40" s="1148" t="s">
        <v>542</v>
      </c>
      <c r="D40" s="1149"/>
      <c r="E40" s="1150"/>
      <c r="F40" s="36">
        <v>0</v>
      </c>
      <c r="G40" s="37">
        <v>0</v>
      </c>
      <c r="H40" s="37">
        <v>0</v>
      </c>
      <c r="I40" s="37">
        <v>0</v>
      </c>
      <c r="J40" s="38">
        <v>0</v>
      </c>
      <c r="K40" s="22"/>
      <c r="L40" s="22"/>
      <c r="M40" s="22"/>
      <c r="N40" s="22"/>
      <c r="O40" s="22"/>
      <c r="P40" s="22"/>
    </row>
    <row r="41" spans="1:16" ht="39" customHeight="1">
      <c r="A41" s="22"/>
      <c r="B41" s="35"/>
      <c r="C41" s="1148" t="s">
        <v>543</v>
      </c>
      <c r="D41" s="1149"/>
      <c r="E41" s="1150"/>
      <c r="F41" s="36">
        <v>0</v>
      </c>
      <c r="G41" s="37">
        <v>0</v>
      </c>
      <c r="H41" s="37">
        <v>0</v>
      </c>
      <c r="I41" s="37">
        <v>0</v>
      </c>
      <c r="J41" s="38">
        <v>0</v>
      </c>
      <c r="K41" s="22"/>
      <c r="L41" s="22"/>
      <c r="M41" s="22"/>
      <c r="N41" s="22"/>
      <c r="O41" s="22"/>
      <c r="P41" s="22"/>
    </row>
    <row r="42" spans="1:16" ht="39" customHeight="1">
      <c r="A42" s="22"/>
      <c r="B42" s="39"/>
      <c r="C42" s="1148" t="s">
        <v>544</v>
      </c>
      <c r="D42" s="1149"/>
      <c r="E42" s="1150"/>
      <c r="F42" s="36" t="s">
        <v>487</v>
      </c>
      <c r="G42" s="37" t="s">
        <v>487</v>
      </c>
      <c r="H42" s="37" t="s">
        <v>487</v>
      </c>
      <c r="I42" s="37" t="s">
        <v>487</v>
      </c>
      <c r="J42" s="38" t="s">
        <v>487</v>
      </c>
      <c r="K42" s="22"/>
      <c r="L42" s="22"/>
      <c r="M42" s="22"/>
      <c r="N42" s="22"/>
      <c r="O42" s="22"/>
      <c r="P42" s="22"/>
    </row>
    <row r="43" spans="1:16" ht="39" customHeight="1" thickBot="1">
      <c r="A43" s="22"/>
      <c r="B43" s="40"/>
      <c r="C43" s="1151" t="s">
        <v>545</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4" t="s">
        <v>11</v>
      </c>
      <c r="C45" s="1165"/>
      <c r="D45" s="58"/>
      <c r="E45" s="1170" t="s">
        <v>12</v>
      </c>
      <c r="F45" s="1170"/>
      <c r="G45" s="1170"/>
      <c r="H45" s="1170"/>
      <c r="I45" s="1170"/>
      <c r="J45" s="1171"/>
      <c r="K45" s="59">
        <v>543</v>
      </c>
      <c r="L45" s="60">
        <v>517</v>
      </c>
      <c r="M45" s="60">
        <v>537</v>
      </c>
      <c r="N45" s="60">
        <v>480</v>
      </c>
      <c r="O45" s="61">
        <v>493</v>
      </c>
      <c r="P45" s="48"/>
      <c r="Q45" s="48"/>
      <c r="R45" s="48"/>
      <c r="S45" s="48"/>
      <c r="T45" s="48"/>
      <c r="U45" s="48"/>
    </row>
    <row r="46" spans="1:21" ht="30.75" customHeight="1">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c r="A47" s="48"/>
      <c r="B47" s="1166"/>
      <c r="C47" s="1167"/>
      <c r="D47" s="62"/>
      <c r="E47" s="1158" t="s">
        <v>14</v>
      </c>
      <c r="F47" s="1158"/>
      <c r="G47" s="1158"/>
      <c r="H47" s="1158"/>
      <c r="I47" s="1158"/>
      <c r="J47" s="1159"/>
      <c r="K47" s="63" t="s">
        <v>487</v>
      </c>
      <c r="L47" s="64" t="s">
        <v>487</v>
      </c>
      <c r="M47" s="64" t="s">
        <v>487</v>
      </c>
      <c r="N47" s="64" t="s">
        <v>487</v>
      </c>
      <c r="O47" s="65" t="s">
        <v>487</v>
      </c>
      <c r="P47" s="48"/>
      <c r="Q47" s="48"/>
      <c r="R47" s="48"/>
      <c r="S47" s="48"/>
      <c r="T47" s="48"/>
      <c r="U47" s="48"/>
    </row>
    <row r="48" spans="1:21" ht="30.75" customHeight="1">
      <c r="A48" s="48"/>
      <c r="B48" s="1166"/>
      <c r="C48" s="1167"/>
      <c r="D48" s="62"/>
      <c r="E48" s="1158" t="s">
        <v>15</v>
      </c>
      <c r="F48" s="1158"/>
      <c r="G48" s="1158"/>
      <c r="H48" s="1158"/>
      <c r="I48" s="1158"/>
      <c r="J48" s="1159"/>
      <c r="K48" s="63">
        <v>70</v>
      </c>
      <c r="L48" s="64">
        <v>70</v>
      </c>
      <c r="M48" s="64">
        <v>68</v>
      </c>
      <c r="N48" s="64">
        <v>67</v>
      </c>
      <c r="O48" s="65">
        <v>79</v>
      </c>
      <c r="P48" s="48"/>
      <c r="Q48" s="48"/>
      <c r="R48" s="48"/>
      <c r="S48" s="48"/>
      <c r="T48" s="48"/>
      <c r="U48" s="48"/>
    </row>
    <row r="49" spans="1:21" ht="30.75" customHeight="1">
      <c r="A49" s="48"/>
      <c r="B49" s="1166"/>
      <c r="C49" s="1167"/>
      <c r="D49" s="62"/>
      <c r="E49" s="1158" t="s">
        <v>16</v>
      </c>
      <c r="F49" s="1158"/>
      <c r="G49" s="1158"/>
      <c r="H49" s="1158"/>
      <c r="I49" s="1158"/>
      <c r="J49" s="1159"/>
      <c r="K49" s="63">
        <v>109</v>
      </c>
      <c r="L49" s="64">
        <v>108</v>
      </c>
      <c r="M49" s="64">
        <v>99</v>
      </c>
      <c r="N49" s="64">
        <v>68</v>
      </c>
      <c r="O49" s="65">
        <v>79</v>
      </c>
      <c r="P49" s="48"/>
      <c r="Q49" s="48"/>
      <c r="R49" s="48"/>
      <c r="S49" s="48"/>
      <c r="T49" s="48"/>
      <c r="U49" s="48"/>
    </row>
    <row r="50" spans="1:21" ht="30.75" customHeight="1">
      <c r="A50" s="48"/>
      <c r="B50" s="1166"/>
      <c r="C50" s="1167"/>
      <c r="D50" s="62"/>
      <c r="E50" s="1158" t="s">
        <v>17</v>
      </c>
      <c r="F50" s="1158"/>
      <c r="G50" s="1158"/>
      <c r="H50" s="1158"/>
      <c r="I50" s="1158"/>
      <c r="J50" s="1159"/>
      <c r="K50" s="63">
        <v>184</v>
      </c>
      <c r="L50" s="64">
        <v>183</v>
      </c>
      <c r="M50" s="64">
        <v>183</v>
      </c>
      <c r="N50" s="64">
        <v>155</v>
      </c>
      <c r="O50" s="65">
        <v>155</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555</v>
      </c>
      <c r="L52" s="64">
        <v>531</v>
      </c>
      <c r="M52" s="64">
        <v>549</v>
      </c>
      <c r="N52" s="64">
        <v>511</v>
      </c>
      <c r="O52" s="65">
        <v>500</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351</v>
      </c>
      <c r="L53" s="69">
        <v>347</v>
      </c>
      <c r="M53" s="69">
        <v>338</v>
      </c>
      <c r="N53" s="69">
        <v>259</v>
      </c>
      <c r="O53" s="70">
        <v>306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4" t="s">
        <v>24</v>
      </c>
      <c r="C41" s="1185"/>
      <c r="D41" s="81"/>
      <c r="E41" s="1186" t="s">
        <v>25</v>
      </c>
      <c r="F41" s="1186"/>
      <c r="G41" s="1186"/>
      <c r="H41" s="1187"/>
      <c r="I41" s="82">
        <v>4396</v>
      </c>
      <c r="J41" s="83">
        <v>4317</v>
      </c>
      <c r="K41" s="83">
        <v>4637</v>
      </c>
      <c r="L41" s="83">
        <v>5159</v>
      </c>
      <c r="M41" s="84">
        <v>5208</v>
      </c>
    </row>
    <row r="42" spans="2:13" ht="27.75" customHeight="1">
      <c r="B42" s="1174"/>
      <c r="C42" s="1175"/>
      <c r="D42" s="85"/>
      <c r="E42" s="1178" t="s">
        <v>26</v>
      </c>
      <c r="F42" s="1178"/>
      <c r="G42" s="1178"/>
      <c r="H42" s="1179"/>
      <c r="I42" s="86">
        <v>983</v>
      </c>
      <c r="J42" s="87">
        <v>829</v>
      </c>
      <c r="K42" s="87">
        <v>671</v>
      </c>
      <c r="L42" s="87">
        <v>535</v>
      </c>
      <c r="M42" s="88">
        <v>395</v>
      </c>
    </row>
    <row r="43" spans="2:13" ht="27.75" customHeight="1">
      <c r="B43" s="1174"/>
      <c r="C43" s="1175"/>
      <c r="D43" s="85"/>
      <c r="E43" s="1178" t="s">
        <v>27</v>
      </c>
      <c r="F43" s="1178"/>
      <c r="G43" s="1178"/>
      <c r="H43" s="1179"/>
      <c r="I43" s="86">
        <v>1142</v>
      </c>
      <c r="J43" s="87">
        <v>1142</v>
      </c>
      <c r="K43" s="87">
        <v>1113</v>
      </c>
      <c r="L43" s="87">
        <v>1041</v>
      </c>
      <c r="M43" s="88">
        <v>1200</v>
      </c>
    </row>
    <row r="44" spans="2:13" ht="27.75" customHeight="1">
      <c r="B44" s="1174"/>
      <c r="C44" s="1175"/>
      <c r="D44" s="85"/>
      <c r="E44" s="1178" t="s">
        <v>28</v>
      </c>
      <c r="F44" s="1178"/>
      <c r="G44" s="1178"/>
      <c r="H44" s="1179"/>
      <c r="I44" s="86">
        <v>573</v>
      </c>
      <c r="J44" s="87">
        <v>542</v>
      </c>
      <c r="K44" s="87">
        <v>578</v>
      </c>
      <c r="L44" s="87">
        <v>476</v>
      </c>
      <c r="M44" s="88">
        <v>380</v>
      </c>
    </row>
    <row r="45" spans="2:13" ht="27.75" customHeight="1">
      <c r="B45" s="1174"/>
      <c r="C45" s="1175"/>
      <c r="D45" s="85"/>
      <c r="E45" s="1178" t="s">
        <v>29</v>
      </c>
      <c r="F45" s="1178"/>
      <c r="G45" s="1178"/>
      <c r="H45" s="1179"/>
      <c r="I45" s="86">
        <v>598</v>
      </c>
      <c r="J45" s="87">
        <v>528</v>
      </c>
      <c r="K45" s="87">
        <v>393</v>
      </c>
      <c r="L45" s="87">
        <v>315</v>
      </c>
      <c r="M45" s="88">
        <v>205</v>
      </c>
    </row>
    <row r="46" spans="2:13" ht="27.75" customHeight="1">
      <c r="B46" s="1174"/>
      <c r="C46" s="1175"/>
      <c r="D46" s="89"/>
      <c r="E46" s="1178" t="s">
        <v>30</v>
      </c>
      <c r="F46" s="1178"/>
      <c r="G46" s="1178"/>
      <c r="H46" s="1179"/>
      <c r="I46" s="86" t="s">
        <v>487</v>
      </c>
      <c r="J46" s="87" t="s">
        <v>487</v>
      </c>
      <c r="K46" s="87" t="s">
        <v>487</v>
      </c>
      <c r="L46" s="87" t="s">
        <v>487</v>
      </c>
      <c r="M46" s="88" t="s">
        <v>487</v>
      </c>
    </row>
    <row r="47" spans="2:13" ht="27.75" customHeight="1">
      <c r="B47" s="1174"/>
      <c r="C47" s="1175"/>
      <c r="D47" s="90"/>
      <c r="E47" s="1188" t="s">
        <v>31</v>
      </c>
      <c r="F47" s="1189"/>
      <c r="G47" s="1189"/>
      <c r="H47" s="1190"/>
      <c r="I47" s="86" t="s">
        <v>487</v>
      </c>
      <c r="J47" s="87" t="s">
        <v>487</v>
      </c>
      <c r="K47" s="87" t="s">
        <v>487</v>
      </c>
      <c r="L47" s="87" t="s">
        <v>487</v>
      </c>
      <c r="M47" s="88" t="s">
        <v>487</v>
      </c>
    </row>
    <row r="48" spans="2:13" ht="27.75" customHeight="1">
      <c r="B48" s="1174"/>
      <c r="C48" s="1175"/>
      <c r="D48" s="85"/>
      <c r="E48" s="1178" t="s">
        <v>32</v>
      </c>
      <c r="F48" s="1178"/>
      <c r="G48" s="1178"/>
      <c r="H48" s="1179"/>
      <c r="I48" s="86" t="s">
        <v>487</v>
      </c>
      <c r="J48" s="87" t="s">
        <v>487</v>
      </c>
      <c r="K48" s="87" t="s">
        <v>487</v>
      </c>
      <c r="L48" s="87" t="s">
        <v>487</v>
      </c>
      <c r="M48" s="88" t="s">
        <v>487</v>
      </c>
    </row>
    <row r="49" spans="2:13" ht="27.75" customHeight="1">
      <c r="B49" s="1176"/>
      <c r="C49" s="1177"/>
      <c r="D49" s="85"/>
      <c r="E49" s="1178" t="s">
        <v>33</v>
      </c>
      <c r="F49" s="1178"/>
      <c r="G49" s="1178"/>
      <c r="H49" s="1179"/>
      <c r="I49" s="86" t="s">
        <v>487</v>
      </c>
      <c r="J49" s="87" t="s">
        <v>487</v>
      </c>
      <c r="K49" s="87" t="s">
        <v>487</v>
      </c>
      <c r="L49" s="87" t="s">
        <v>487</v>
      </c>
      <c r="M49" s="88" t="s">
        <v>487</v>
      </c>
    </row>
    <row r="50" spans="2:13" ht="27.75" customHeight="1">
      <c r="B50" s="1172" t="s">
        <v>34</v>
      </c>
      <c r="C50" s="1173"/>
      <c r="D50" s="91"/>
      <c r="E50" s="1178" t="s">
        <v>35</v>
      </c>
      <c r="F50" s="1178"/>
      <c r="G50" s="1178"/>
      <c r="H50" s="1179"/>
      <c r="I50" s="86">
        <v>1547</v>
      </c>
      <c r="J50" s="87">
        <v>1327</v>
      </c>
      <c r="K50" s="87">
        <v>1053</v>
      </c>
      <c r="L50" s="87">
        <v>994</v>
      </c>
      <c r="M50" s="88">
        <v>907</v>
      </c>
    </row>
    <row r="51" spans="2:13" ht="27.75" customHeight="1">
      <c r="B51" s="1174"/>
      <c r="C51" s="1175"/>
      <c r="D51" s="85"/>
      <c r="E51" s="1178" t="s">
        <v>36</v>
      </c>
      <c r="F51" s="1178"/>
      <c r="G51" s="1178"/>
      <c r="H51" s="1179"/>
      <c r="I51" s="86">
        <v>48</v>
      </c>
      <c r="J51" s="87">
        <v>77</v>
      </c>
      <c r="K51" s="87">
        <v>77</v>
      </c>
      <c r="L51" s="87">
        <v>185</v>
      </c>
      <c r="M51" s="88">
        <v>255</v>
      </c>
    </row>
    <row r="52" spans="2:13" ht="27.75" customHeight="1">
      <c r="B52" s="1176"/>
      <c r="C52" s="1177"/>
      <c r="D52" s="85"/>
      <c r="E52" s="1178" t="s">
        <v>37</v>
      </c>
      <c r="F52" s="1178"/>
      <c r="G52" s="1178"/>
      <c r="H52" s="1179"/>
      <c r="I52" s="86">
        <v>4610</v>
      </c>
      <c r="J52" s="87">
        <v>4438</v>
      </c>
      <c r="K52" s="87">
        <v>4353</v>
      </c>
      <c r="L52" s="87">
        <v>4769</v>
      </c>
      <c r="M52" s="88">
        <v>4684</v>
      </c>
    </row>
    <row r="53" spans="2:13" ht="27.75" customHeight="1" thickBot="1">
      <c r="B53" s="1180" t="s">
        <v>21</v>
      </c>
      <c r="C53" s="1181"/>
      <c r="D53" s="92"/>
      <c r="E53" s="1182" t="s">
        <v>38</v>
      </c>
      <c r="F53" s="1182"/>
      <c r="G53" s="1182"/>
      <c r="H53" s="1183"/>
      <c r="I53" s="93">
        <v>1487</v>
      </c>
      <c r="J53" s="94">
        <v>1517</v>
      </c>
      <c r="K53" s="94">
        <v>1908</v>
      </c>
      <c r="L53" s="94">
        <v>1577</v>
      </c>
      <c r="M53" s="95">
        <v>1543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526</v>
      </c>
      <c r="G2" s="113"/>
      <c r="H2" s="114"/>
    </row>
    <row r="3" spans="1:8">
      <c r="A3" s="110" t="s">
        <v>519</v>
      </c>
      <c r="B3" s="115"/>
      <c r="C3" s="116"/>
      <c r="D3" s="117">
        <v>72681</v>
      </c>
      <c r="E3" s="118"/>
      <c r="F3" s="119">
        <v>94828</v>
      </c>
      <c r="G3" s="120"/>
      <c r="H3" s="121"/>
    </row>
    <row r="4" spans="1:8">
      <c r="A4" s="122"/>
      <c r="B4" s="123"/>
      <c r="C4" s="124"/>
      <c r="D4" s="125">
        <v>55804</v>
      </c>
      <c r="E4" s="126"/>
      <c r="F4" s="127">
        <v>55133</v>
      </c>
      <c r="G4" s="128"/>
      <c r="H4" s="129"/>
    </row>
    <row r="5" spans="1:8">
      <c r="A5" s="110" t="s">
        <v>521</v>
      </c>
      <c r="B5" s="115"/>
      <c r="C5" s="116"/>
      <c r="D5" s="117">
        <v>95420</v>
      </c>
      <c r="E5" s="118"/>
      <c r="F5" s="119">
        <v>119674</v>
      </c>
      <c r="G5" s="120"/>
      <c r="H5" s="121"/>
    </row>
    <row r="6" spans="1:8">
      <c r="A6" s="122"/>
      <c r="B6" s="123"/>
      <c r="C6" s="124"/>
      <c r="D6" s="125">
        <v>64343</v>
      </c>
      <c r="E6" s="126"/>
      <c r="F6" s="127">
        <v>57803</v>
      </c>
      <c r="G6" s="128"/>
      <c r="H6" s="129"/>
    </row>
    <row r="7" spans="1:8">
      <c r="A7" s="110" t="s">
        <v>522</v>
      </c>
      <c r="B7" s="115"/>
      <c r="C7" s="116"/>
      <c r="D7" s="117">
        <v>177908</v>
      </c>
      <c r="E7" s="118"/>
      <c r="F7" s="119">
        <v>119685</v>
      </c>
      <c r="G7" s="120"/>
      <c r="H7" s="121"/>
    </row>
    <row r="8" spans="1:8">
      <c r="A8" s="122"/>
      <c r="B8" s="123"/>
      <c r="C8" s="124"/>
      <c r="D8" s="125">
        <v>132380</v>
      </c>
      <c r="E8" s="126"/>
      <c r="F8" s="127">
        <v>68464</v>
      </c>
      <c r="G8" s="128"/>
      <c r="H8" s="129"/>
    </row>
    <row r="9" spans="1:8">
      <c r="A9" s="110" t="s">
        <v>523</v>
      </c>
      <c r="B9" s="115"/>
      <c r="C9" s="116"/>
      <c r="D9" s="117">
        <v>180636</v>
      </c>
      <c r="E9" s="118"/>
      <c r="F9" s="119">
        <v>109920</v>
      </c>
      <c r="G9" s="120"/>
      <c r="H9" s="121"/>
    </row>
    <row r="10" spans="1:8">
      <c r="A10" s="122"/>
      <c r="B10" s="123"/>
      <c r="C10" s="124"/>
      <c r="D10" s="125">
        <v>74576</v>
      </c>
      <c r="E10" s="126"/>
      <c r="F10" s="127">
        <v>62739</v>
      </c>
      <c r="G10" s="128"/>
      <c r="H10" s="129"/>
    </row>
    <row r="11" spans="1:8">
      <c r="A11" s="110" t="s">
        <v>524</v>
      </c>
      <c r="B11" s="115"/>
      <c r="C11" s="116"/>
      <c r="D11" s="117">
        <v>79633</v>
      </c>
      <c r="E11" s="118"/>
      <c r="F11" s="119">
        <v>119882</v>
      </c>
      <c r="G11" s="120"/>
      <c r="H11" s="121"/>
    </row>
    <row r="12" spans="1:8">
      <c r="A12" s="122"/>
      <c r="B12" s="123"/>
      <c r="C12" s="130"/>
      <c r="D12" s="125">
        <v>51029</v>
      </c>
      <c r="E12" s="126"/>
      <c r="F12" s="127">
        <v>66481</v>
      </c>
      <c r="G12" s="128"/>
      <c r="H12" s="129"/>
    </row>
    <row r="13" spans="1:8">
      <c r="A13" s="110"/>
      <c r="B13" s="115"/>
      <c r="C13" s="131"/>
      <c r="D13" s="132">
        <v>121256</v>
      </c>
      <c r="E13" s="133"/>
      <c r="F13" s="134">
        <v>112798</v>
      </c>
      <c r="G13" s="135"/>
      <c r="H13" s="121"/>
    </row>
    <row r="14" spans="1:8">
      <c r="A14" s="122"/>
      <c r="B14" s="123"/>
      <c r="C14" s="124"/>
      <c r="D14" s="125">
        <v>75626</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4.22</v>
      </c>
      <c r="C19" s="136">
        <f>ROUND(VALUE(SUBSTITUTE(実質収支比率等に係る経年分析!G$48,"▲","-")),2)</f>
        <v>6.28</v>
      </c>
      <c r="D19" s="136">
        <f>ROUND(VALUE(SUBSTITUTE(実質収支比率等に係る経年分析!H$48,"▲","-")),2)</f>
        <v>4.29</v>
      </c>
      <c r="E19" s="136">
        <f>ROUND(VALUE(SUBSTITUTE(実質収支比率等に係る経年分析!I$48,"▲","-")),2)</f>
        <v>8.98</v>
      </c>
      <c r="F19" s="136">
        <f>ROUND(VALUE(SUBSTITUTE(実質収支比率等に係る経年分析!J$48,"▲","-")),2)</f>
        <v>6.89</v>
      </c>
    </row>
    <row r="20" spans="1:11">
      <c r="A20" s="136" t="s">
        <v>43</v>
      </c>
      <c r="B20" s="136">
        <f>ROUND(VALUE(SUBSTITUTE(実質収支比率等に係る経年分析!F$47,"▲","-")),2)</f>
        <v>24.15</v>
      </c>
      <c r="C20" s="136">
        <f>ROUND(VALUE(SUBSTITUTE(実質収支比率等に係る経年分析!G$47,"▲","-")),2)</f>
        <v>21.81</v>
      </c>
      <c r="D20" s="136">
        <f>ROUND(VALUE(SUBSTITUTE(実質収支比率等に係る経年分析!H$47,"▲","-")),2)</f>
        <v>19</v>
      </c>
      <c r="E20" s="136">
        <f>ROUND(VALUE(SUBSTITUTE(実質収支比率等に係る経年分析!I$47,"▲","-")),2)</f>
        <v>16.809999999999999</v>
      </c>
      <c r="F20" s="136">
        <f>ROUND(VALUE(SUBSTITUTE(実質収支比率等に係る経年分析!J$47,"▲","-")),2)</f>
        <v>16.07</v>
      </c>
    </row>
    <row r="21" spans="1:11">
      <c r="A21" s="136" t="s">
        <v>44</v>
      </c>
      <c r="B21" s="136">
        <f>IF(ISNUMBER(VALUE(SUBSTITUTE(実質収支比率等に係る経年分析!F$49,"▲","-"))),ROUND(VALUE(SUBSTITUTE(実質収支比率等に係る経年分析!F$49,"▲","-")),2),NA())</f>
        <v>-1.4</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-5.09</v>
      </c>
      <c r="E21" s="136">
        <f>IF(ISNUMBER(VALUE(SUBSTITUTE(実質収支比率等に係る経年分析!I$49,"▲","-"))),ROUND(VALUE(SUBSTITUTE(実質収支比率等に係る経年分析!I$49,"▲","-")),2),NA())</f>
        <v>3.35</v>
      </c>
      <c r="F21" s="136">
        <f>IF(ISNUMBER(VALUE(SUBSTITUTE(実質収支比率等に係る経年分析!J$49,"▲","-"))),ROUND(VALUE(SUBSTITUTE(実質収支比率等に係る経年分析!J$49,"▲","-")),2),NA())</f>
        <v>-3.25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地方改善施設住宅新築資金等貸付金特別会計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簡易水道事業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下水道事業（農業集落排水事業）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国民健康保険事業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0.44</v>
      </c>
    </row>
    <row r="34" spans="1:16">
      <c r="A34" s="137" t="str">
        <f>IF(連結実質赤字比率に係る赤字・黒字の構成分析!C$36="",NA(),連結実質赤字比率に係る赤字・黒字の構成分析!C$36)</f>
        <v>介護保険事業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1.1499999999999999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1.1399999999999999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6.88</v>
      </c>
    </row>
    <row r="36" spans="1:16">
      <c r="A36" s="137" t="str">
        <f>IF(連結実質赤字比率に係る赤字・黒字の構成分析!C$34="",NA(),連結実質赤字比率に係る赤字・黒字の構成分析!C$34)</f>
        <v>上水道事業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19.64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19.670000000000002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555</v>
      </c>
      <c r="E42" s="138"/>
      <c r="F42" s="138"/>
      <c r="G42" s="138">
        <f>'実質公債費比率（分子）の構造'!L$52</f>
        <v>531</v>
      </c>
      <c r="H42" s="138"/>
      <c r="I42" s="138"/>
      <c r="J42" s="138">
        <f>'実質公債費比率（分子）の構造'!M$52</f>
        <v>549</v>
      </c>
      <c r="K42" s="138"/>
      <c r="L42" s="138"/>
      <c r="M42" s="138">
        <f>'実質公債費比率（分子）の構造'!N$52</f>
        <v>511</v>
      </c>
      <c r="N42" s="138"/>
      <c r="O42" s="138"/>
      <c r="P42" s="138">
        <f>'実質公債費比率（分子）の構造'!O$52</f>
        <v>500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184</v>
      </c>
      <c r="C44" s="138"/>
      <c r="D44" s="138"/>
      <c r="E44" s="138">
        <f>'実質公債費比率（分子）の構造'!L$50</f>
        <v>183</v>
      </c>
      <c r="F44" s="138"/>
      <c r="G44" s="138"/>
      <c r="H44" s="138">
        <f>'実質公債費比率（分子）の構造'!M$50</f>
        <v>183</v>
      </c>
      <c r="I44" s="138"/>
      <c r="J44" s="138"/>
      <c r="K44" s="138">
        <f>'実質公債費比率（分子）の構造'!N$50</f>
        <v>155</v>
      </c>
      <c r="L44" s="138"/>
      <c r="M44" s="138"/>
      <c r="N44" s="138">
        <f>'実質公債費比率（分子）の構造'!O$50</f>
        <v>155</v>
      </c>
      <c r="O44" s="138"/>
      <c r="P44" s="138"/>
    </row>
    <row r="45" spans="1:16">
      <c r="A45" s="138" t="s">
        <v>54</v>
      </c>
      <c r="B45" s="138">
        <f>'実質公債費比率（分子）の構造'!K$49</f>
        <v>109</v>
      </c>
      <c r="C45" s="138"/>
      <c r="D45" s="138"/>
      <c r="E45" s="138">
        <f>'実質公債費比率（分子）の構造'!L$49</f>
        <v>108</v>
      </c>
      <c r="F45" s="138"/>
      <c r="G45" s="138"/>
      <c r="H45" s="138">
        <f>'実質公債費比率（分子）の構造'!M$49</f>
        <v>99</v>
      </c>
      <c r="I45" s="138"/>
      <c r="J45" s="138"/>
      <c r="K45" s="138">
        <f>'実質公債費比率（分子）の構造'!N$49</f>
        <v>68</v>
      </c>
      <c r="L45" s="138"/>
      <c r="M45" s="138"/>
      <c r="N45" s="138">
        <f>'実質公債費比率（分子）の構造'!O$49</f>
        <v>79</v>
      </c>
      <c r="O45" s="138"/>
      <c r="P45" s="138"/>
    </row>
    <row r="46" spans="1:16">
      <c r="A46" s="138" t="s">
        <v>55</v>
      </c>
      <c r="B46" s="138">
        <f>'実質公債費比率（分子）の構造'!K$48</f>
        <v>70</v>
      </c>
      <c r="C46" s="138"/>
      <c r="D46" s="138"/>
      <c r="E46" s="138">
        <f>'実質公債費比率（分子）の構造'!L$48</f>
        <v>70</v>
      </c>
      <c r="F46" s="138"/>
      <c r="G46" s="138"/>
      <c r="H46" s="138">
        <f>'実質公債費比率（分子）の構造'!M$48</f>
        <v>68</v>
      </c>
      <c r="I46" s="138"/>
      <c r="J46" s="138"/>
      <c r="K46" s="138">
        <f>'実質公債費比率（分子）の構造'!N$48</f>
        <v>67</v>
      </c>
      <c r="L46" s="138"/>
      <c r="M46" s="138"/>
      <c r="N46" s="138">
        <f>'実質公債費比率（分子）の構造'!O$48</f>
        <v>79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543</v>
      </c>
      <c r="C49" s="138"/>
      <c r="D49" s="138"/>
      <c r="E49" s="138">
        <f>'実質公債費比率（分子）の構造'!L$45</f>
        <v>517</v>
      </c>
      <c r="F49" s="138"/>
      <c r="G49" s="138"/>
      <c r="H49" s="138">
        <f>'実質公債費比率（分子）の構造'!M$45</f>
        <v>537</v>
      </c>
      <c r="I49" s="138"/>
      <c r="J49" s="138"/>
      <c r="K49" s="138">
        <f>'実質公債費比率（分子）の構造'!N$45</f>
        <v>480</v>
      </c>
      <c r="L49" s="138"/>
      <c r="M49" s="138"/>
      <c r="N49" s="138">
        <f>'実質公債費比率（分子）の構造'!O$45</f>
        <v>493</v>
      </c>
      <c r="O49" s="138"/>
      <c r="P49" s="138"/>
    </row>
    <row r="50" spans="1:16">
      <c r="A50" s="138" t="s">
        <v>59</v>
      </c>
      <c r="B50" s="138" t="e">
        <f>NA()</f>
        <v>#N/A</v>
      </c>
      <c r="C50" s="138">
        <f>IF(ISNUMBER('実質公債費比率（分子）の構造'!K$53),'実質公債費比率（分子）の構造'!K$53,NA())</f>
        <v>351</v>
      </c>
      <c r="D50" s="138" t="e">
        <f>NA()</f>
        <v>#N/A</v>
      </c>
      <c r="E50" s="138" t="e">
        <f>NA()</f>
        <v>#N/A</v>
      </c>
      <c r="F50" s="138">
        <f>IF(ISNUMBER('実質公債費比率（分子）の構造'!L$53),'実質公債費比率（分子）の構造'!L$53,NA())</f>
        <v>347</v>
      </c>
      <c r="G50" s="138" t="e">
        <f>NA()</f>
        <v>#N/A</v>
      </c>
      <c r="H50" s="138" t="e">
        <f>NA()</f>
        <v>#N/A</v>
      </c>
      <c r="I50" s="138">
        <f>IF(ISNUMBER('実質公債費比率（分子）の構造'!M$53),'実質公債費比率（分子）の構造'!M$53,NA())</f>
        <v>338</v>
      </c>
      <c r="J50" s="138" t="e">
        <f>NA()</f>
        <v>#N/A</v>
      </c>
      <c r="K50" s="138" t="e">
        <f>NA()</f>
        <v>#N/A</v>
      </c>
      <c r="L50" s="138">
        <f>IF(ISNUMBER('実質公債費比率（分子）の構造'!N$53),'実質公債費比率（分子）の構造'!N$53,NA())</f>
        <v>259</v>
      </c>
      <c r="M50" s="138" t="e">
        <f>NA()</f>
        <v>#N/A</v>
      </c>
      <c r="N50" s="138" t="e">
        <f>NA()</f>
        <v>#N/A</v>
      </c>
      <c r="O50" s="138">
        <f>IF(ISNUMBER('実質公債費比率（分子）の構造'!O$53),'実質公債費比率（分子）の構造'!O$53,NA())</f>
        <v>306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4610</v>
      </c>
      <c r="E56" s="137"/>
      <c r="F56" s="137"/>
      <c r="G56" s="137">
        <f>'将来負担比率（分子）の構造'!J$52</f>
        <v>4438</v>
      </c>
      <c r="H56" s="137"/>
      <c r="I56" s="137"/>
      <c r="J56" s="137">
        <f>'将来負担比率（分子）の構造'!K$52</f>
        <v>4353</v>
      </c>
      <c r="K56" s="137"/>
      <c r="L56" s="137"/>
      <c r="M56" s="137">
        <f>'将来負担比率（分子）の構造'!L$52</f>
        <v>4769</v>
      </c>
      <c r="N56" s="137"/>
      <c r="O56" s="137"/>
      <c r="P56" s="137">
        <f>'将来負担比率（分子）の構造'!M$52</f>
        <v>4684</v>
      </c>
    </row>
    <row r="57" spans="1:16">
      <c r="A57" s="137" t="s">
        <v>36</v>
      </c>
      <c r="B57" s="137"/>
      <c r="C57" s="137"/>
      <c r="D57" s="137">
        <f>'将来負担比率（分子）の構造'!I$51</f>
        <v>48</v>
      </c>
      <c r="E57" s="137"/>
      <c r="F57" s="137"/>
      <c r="G57" s="137">
        <f>'将来負担比率（分子）の構造'!J$51</f>
        <v>77</v>
      </c>
      <c r="H57" s="137"/>
      <c r="I57" s="137"/>
      <c r="J57" s="137">
        <f>'将来負担比率（分子）の構造'!K$51</f>
        <v>77</v>
      </c>
      <c r="K57" s="137"/>
      <c r="L57" s="137"/>
      <c r="M57" s="137">
        <f>'将来負担比率（分子）の構造'!L$51</f>
        <v>185</v>
      </c>
      <c r="N57" s="137"/>
      <c r="O57" s="137"/>
      <c r="P57" s="137">
        <f>'将来負担比率（分子）の構造'!M$51</f>
        <v>255</v>
      </c>
    </row>
    <row r="58" spans="1:16">
      <c r="A58" s="137" t="s">
        <v>35</v>
      </c>
      <c r="B58" s="137"/>
      <c r="C58" s="137"/>
      <c r="D58" s="137">
        <f>'将来負担比率（分子）の構造'!I$50</f>
        <v>1547</v>
      </c>
      <c r="E58" s="137"/>
      <c r="F58" s="137"/>
      <c r="G58" s="137">
        <f>'将来負担比率（分子）の構造'!J$50</f>
        <v>1327</v>
      </c>
      <c r="H58" s="137"/>
      <c r="I58" s="137"/>
      <c r="J58" s="137">
        <f>'将来負担比率（分子）の構造'!K$50</f>
        <v>1053</v>
      </c>
      <c r="K58" s="137"/>
      <c r="L58" s="137"/>
      <c r="M58" s="137">
        <f>'将来負担比率（分子）の構造'!L$50</f>
        <v>994</v>
      </c>
      <c r="N58" s="137"/>
      <c r="O58" s="137"/>
      <c r="P58" s="137">
        <f>'将来負担比率（分子）の構造'!M$50</f>
        <v>907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598</v>
      </c>
      <c r="C62" s="137"/>
      <c r="D62" s="137"/>
      <c r="E62" s="137">
        <f>'将来負担比率（分子）の構造'!J$45</f>
        <v>528</v>
      </c>
      <c r="F62" s="137"/>
      <c r="G62" s="137"/>
      <c r="H62" s="137">
        <f>'将来負担比率（分子）の構造'!K$45</f>
        <v>393</v>
      </c>
      <c r="I62" s="137"/>
      <c r="J62" s="137"/>
      <c r="K62" s="137">
        <f>'将来負担比率（分子）の構造'!L$45</f>
        <v>315</v>
      </c>
      <c r="L62" s="137"/>
      <c r="M62" s="137"/>
      <c r="N62" s="137">
        <f>'将来負担比率（分子）の構造'!M$45</f>
        <v>205</v>
      </c>
      <c r="O62" s="137"/>
      <c r="P62" s="137"/>
    </row>
    <row r="63" spans="1:16">
      <c r="A63" s="137" t="s">
        <v>28</v>
      </c>
      <c r="B63" s="137">
        <f>'将来負担比率（分子）の構造'!I$44</f>
        <v>573</v>
      </c>
      <c r="C63" s="137"/>
      <c r="D63" s="137"/>
      <c r="E63" s="137">
        <f>'将来負担比率（分子）の構造'!J$44</f>
        <v>542</v>
      </c>
      <c r="F63" s="137"/>
      <c r="G63" s="137"/>
      <c r="H63" s="137">
        <f>'将来負担比率（分子）の構造'!K$44</f>
        <v>578</v>
      </c>
      <c r="I63" s="137"/>
      <c r="J63" s="137"/>
      <c r="K63" s="137">
        <f>'将来負担比率（分子）の構造'!L$44</f>
        <v>476</v>
      </c>
      <c r="L63" s="137"/>
      <c r="M63" s="137"/>
      <c r="N63" s="137">
        <f>'将来負担比率（分子）の構造'!M$44</f>
        <v>380</v>
      </c>
      <c r="O63" s="137"/>
      <c r="P63" s="137"/>
    </row>
    <row r="64" spans="1:16">
      <c r="A64" s="137" t="s">
        <v>27</v>
      </c>
      <c r="B64" s="137">
        <f>'将来負担比率（分子）の構造'!I$43</f>
        <v>1142</v>
      </c>
      <c r="C64" s="137"/>
      <c r="D64" s="137"/>
      <c r="E64" s="137">
        <f>'将来負担比率（分子）の構造'!J$43</f>
        <v>1142</v>
      </c>
      <c r="F64" s="137"/>
      <c r="G64" s="137"/>
      <c r="H64" s="137">
        <f>'将来負担比率（分子）の構造'!K$43</f>
        <v>1113</v>
      </c>
      <c r="I64" s="137"/>
      <c r="J64" s="137"/>
      <c r="K64" s="137">
        <f>'将来負担比率（分子）の構造'!L$43</f>
        <v>1041</v>
      </c>
      <c r="L64" s="137"/>
      <c r="M64" s="137"/>
      <c r="N64" s="137">
        <f>'将来負担比率（分子）の構造'!M$43</f>
        <v>1200</v>
      </c>
      <c r="O64" s="137"/>
      <c r="P64" s="137"/>
    </row>
    <row r="65" spans="1:16">
      <c r="A65" s="137" t="s">
        <v>26</v>
      </c>
      <c r="B65" s="137">
        <f>'将来負担比率（分子）の構造'!I$42</f>
        <v>983</v>
      </c>
      <c r="C65" s="137"/>
      <c r="D65" s="137"/>
      <c r="E65" s="137">
        <f>'将来負担比率（分子）の構造'!J$42</f>
        <v>829</v>
      </c>
      <c r="F65" s="137"/>
      <c r="G65" s="137"/>
      <c r="H65" s="137">
        <f>'将来負担比率（分子）の構造'!K$42</f>
        <v>671</v>
      </c>
      <c r="I65" s="137"/>
      <c r="J65" s="137"/>
      <c r="K65" s="137">
        <f>'将来負担比率（分子）の構造'!L$42</f>
        <v>535</v>
      </c>
      <c r="L65" s="137"/>
      <c r="M65" s="137"/>
      <c r="N65" s="137">
        <f>'将来負担比率（分子）の構造'!M$42</f>
        <v>395</v>
      </c>
      <c r="O65" s="137"/>
      <c r="P65" s="137"/>
    </row>
    <row r="66" spans="1:16">
      <c r="A66" s="137" t="s">
        <v>25</v>
      </c>
      <c r="B66" s="137">
        <f>'将来負担比率（分子）の構造'!I$41</f>
        <v>4396</v>
      </c>
      <c r="C66" s="137"/>
      <c r="D66" s="137"/>
      <c r="E66" s="137">
        <f>'将来負担比率（分子）の構造'!J$41</f>
        <v>4317</v>
      </c>
      <c r="F66" s="137"/>
      <c r="G66" s="137"/>
      <c r="H66" s="137">
        <f>'将来負担比率（分子）の構造'!K$41</f>
        <v>4637</v>
      </c>
      <c r="I66" s="137"/>
      <c r="J66" s="137"/>
      <c r="K66" s="137">
        <f>'将来負担比率（分子）の構造'!L$41</f>
        <v>5159</v>
      </c>
      <c r="L66" s="137"/>
      <c r="M66" s="137"/>
      <c r="N66" s="137">
        <f>'将来負担比率（分子）の構造'!M$41</f>
        <v>5208</v>
      </c>
      <c r="O66" s="137"/>
      <c r="P66" s="137"/>
    </row>
    <row r="67" spans="1:16">
      <c r="A67" s="137" t="s">
        <v>63</v>
      </c>
      <c r="B67" s="137" t="e">
        <f>NA()</f>
        <v>#N/A</v>
      </c>
      <c r="C67" s="137">
        <f>IF(ISNUMBER('将来負担比率（分子）の構造'!I$53), IF('将来負担比率（分子）の構造'!I$53 &lt; 0, 0, '将来負担比率（分子）の構造'!I$53), NA())</f>
        <v>1487</v>
      </c>
      <c r="D67" s="137" t="e">
        <f>NA()</f>
        <v>#N/A</v>
      </c>
      <c r="E67" s="137" t="e">
        <f>NA()</f>
        <v>#N/A</v>
      </c>
      <c r="F67" s="137">
        <f>IF(ISNUMBER('将来負担比率（分子）の構造'!J$53), IF('将来負担比率（分子）の構造'!J$53 &lt; 0, 0, '将来負担比率（分子）の構造'!J$53), NA())</f>
        <v>1517</v>
      </c>
      <c r="G67" s="137" t="e">
        <f>NA()</f>
        <v>#N/A</v>
      </c>
      <c r="H67" s="137" t="e">
        <f>NA()</f>
        <v>#N/A</v>
      </c>
      <c r="I67" s="137">
        <f>IF(ISNUMBER('将来負担比率（分子）の構造'!K$53), IF('将来負担比率（分子）の構造'!K$53 &lt; 0, 0, '将来負担比率（分子）の構造'!K$53), NA())</f>
        <v>1908</v>
      </c>
      <c r="J67" s="137" t="e">
        <f>NA()</f>
        <v>#N/A</v>
      </c>
      <c r="K67" s="137" t="e">
        <f>NA()</f>
        <v>#N/A</v>
      </c>
      <c r="L67" s="137">
        <f>IF(ISNUMBER('将来負担比率（分子）の構造'!L$53), IF('将来負担比率（分子）の構造'!L$53 &lt; 0, 0, '将来負担比率（分子）の構造'!L$53), NA())</f>
        <v>1577</v>
      </c>
      <c r="M67" s="137" t="e">
        <f>NA()</f>
        <v>#N/A</v>
      </c>
      <c r="N67" s="137" t="e">
        <f>NA()</f>
        <v>#N/A</v>
      </c>
      <c r="O67" s="137">
        <f>IF(ISNUMBER('将来負担比率（分子）の構造'!M$53), IF('将来負担比率（分子）の構造'!M$53 &lt; 0, 0, '将来負担比率（分子）の構造'!M$53), NA())</f>
        <v>1543</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604970</v>
      </c>
      <c r="S5" s="641"/>
      <c r="T5" s="641"/>
      <c r="U5" s="641"/>
      <c r="V5" s="641"/>
      <c r="W5" s="641"/>
      <c r="X5" s="641"/>
      <c r="Y5" s="688"/>
      <c r="Z5" s="701">
        <v>10</v>
      </c>
      <c r="AA5" s="701"/>
      <c r="AB5" s="701"/>
      <c r="AC5" s="701"/>
      <c r="AD5" s="702">
        <v>604970</v>
      </c>
      <c r="AE5" s="702"/>
      <c r="AF5" s="702"/>
      <c r="AG5" s="702"/>
      <c r="AH5" s="702"/>
      <c r="AI5" s="702"/>
      <c r="AJ5" s="702"/>
      <c r="AK5" s="702"/>
      <c r="AL5" s="689">
        <v>19.3</v>
      </c>
      <c r="AM5" s="658"/>
      <c r="AN5" s="658"/>
      <c r="AO5" s="690"/>
      <c r="AP5" s="677" t="s">
        <v>210</v>
      </c>
      <c r="AQ5" s="678"/>
      <c r="AR5" s="678"/>
      <c r="AS5" s="678"/>
      <c r="AT5" s="678"/>
      <c r="AU5" s="678"/>
      <c r="AV5" s="678"/>
      <c r="AW5" s="678"/>
      <c r="AX5" s="678"/>
      <c r="AY5" s="678"/>
      <c r="AZ5" s="678"/>
      <c r="BA5" s="678"/>
      <c r="BB5" s="678"/>
      <c r="BC5" s="678"/>
      <c r="BD5" s="678"/>
      <c r="BE5" s="678"/>
      <c r="BF5" s="679"/>
      <c r="BG5" s="590">
        <v>588181</v>
      </c>
      <c r="BH5" s="591"/>
      <c r="BI5" s="591"/>
      <c r="BJ5" s="591"/>
      <c r="BK5" s="591"/>
      <c r="BL5" s="591"/>
      <c r="BM5" s="591"/>
      <c r="BN5" s="592"/>
      <c r="BO5" s="643">
        <v>97.2</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c r="B6" s="587" t="s">
        <v>215</v>
      </c>
      <c r="C6" s="588"/>
      <c r="D6" s="588"/>
      <c r="E6" s="588"/>
      <c r="F6" s="588"/>
      <c r="G6" s="588"/>
      <c r="H6" s="588"/>
      <c r="I6" s="588"/>
      <c r="J6" s="588"/>
      <c r="K6" s="588"/>
      <c r="L6" s="588"/>
      <c r="M6" s="588"/>
      <c r="N6" s="588"/>
      <c r="O6" s="588"/>
      <c r="P6" s="588"/>
      <c r="Q6" s="589"/>
      <c r="R6" s="590">
        <v>76739</v>
      </c>
      <c r="S6" s="591"/>
      <c r="T6" s="591"/>
      <c r="U6" s="591"/>
      <c r="V6" s="591"/>
      <c r="W6" s="591"/>
      <c r="X6" s="591"/>
      <c r="Y6" s="592"/>
      <c r="Z6" s="643">
        <v>1.3</v>
      </c>
      <c r="AA6" s="643"/>
      <c r="AB6" s="643"/>
      <c r="AC6" s="643"/>
      <c r="AD6" s="644">
        <v>76739</v>
      </c>
      <c r="AE6" s="644"/>
      <c r="AF6" s="644"/>
      <c r="AG6" s="644"/>
      <c r="AH6" s="644"/>
      <c r="AI6" s="644"/>
      <c r="AJ6" s="644"/>
      <c r="AK6" s="644"/>
      <c r="AL6" s="613">
        <v>2.5</v>
      </c>
      <c r="AM6" s="645"/>
      <c r="AN6" s="645"/>
      <c r="AO6" s="646"/>
      <c r="AP6" s="587" t="s">
        <v>216</v>
      </c>
      <c r="AQ6" s="588"/>
      <c r="AR6" s="588"/>
      <c r="AS6" s="588"/>
      <c r="AT6" s="588"/>
      <c r="AU6" s="588"/>
      <c r="AV6" s="588"/>
      <c r="AW6" s="588"/>
      <c r="AX6" s="588"/>
      <c r="AY6" s="588"/>
      <c r="AZ6" s="588"/>
      <c r="BA6" s="588"/>
      <c r="BB6" s="588"/>
      <c r="BC6" s="588"/>
      <c r="BD6" s="588"/>
      <c r="BE6" s="588"/>
      <c r="BF6" s="589"/>
      <c r="BG6" s="590">
        <v>588181</v>
      </c>
      <c r="BH6" s="591"/>
      <c r="BI6" s="591"/>
      <c r="BJ6" s="591"/>
      <c r="BK6" s="591"/>
      <c r="BL6" s="591"/>
      <c r="BM6" s="591"/>
      <c r="BN6" s="592"/>
      <c r="BO6" s="643">
        <v>97.2</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74717</v>
      </c>
      <c r="CS6" s="591"/>
      <c r="CT6" s="591"/>
      <c r="CU6" s="591"/>
      <c r="CV6" s="591"/>
      <c r="CW6" s="591"/>
      <c r="CX6" s="591"/>
      <c r="CY6" s="592"/>
      <c r="CZ6" s="643">
        <v>1.3</v>
      </c>
      <c r="DA6" s="643"/>
      <c r="DB6" s="643"/>
      <c r="DC6" s="643"/>
      <c r="DD6" s="596" t="s">
        <v>211</v>
      </c>
      <c r="DE6" s="591"/>
      <c r="DF6" s="591"/>
      <c r="DG6" s="591"/>
      <c r="DH6" s="591"/>
      <c r="DI6" s="591"/>
      <c r="DJ6" s="591"/>
      <c r="DK6" s="591"/>
      <c r="DL6" s="591"/>
      <c r="DM6" s="591"/>
      <c r="DN6" s="591"/>
      <c r="DO6" s="591"/>
      <c r="DP6" s="592"/>
      <c r="DQ6" s="596">
        <v>74717</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479</v>
      </c>
      <c r="S7" s="591"/>
      <c r="T7" s="591"/>
      <c r="U7" s="591"/>
      <c r="V7" s="591"/>
      <c r="W7" s="591"/>
      <c r="X7" s="591"/>
      <c r="Y7" s="592"/>
      <c r="Z7" s="643">
        <v>0</v>
      </c>
      <c r="AA7" s="643"/>
      <c r="AB7" s="643"/>
      <c r="AC7" s="643"/>
      <c r="AD7" s="644">
        <v>479</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226915</v>
      </c>
      <c r="BH7" s="591"/>
      <c r="BI7" s="591"/>
      <c r="BJ7" s="591"/>
      <c r="BK7" s="591"/>
      <c r="BL7" s="591"/>
      <c r="BM7" s="591"/>
      <c r="BN7" s="592"/>
      <c r="BO7" s="643">
        <v>37.5</v>
      </c>
      <c r="BP7" s="643"/>
      <c r="BQ7" s="643"/>
      <c r="BR7" s="643"/>
      <c r="BS7" s="644" t="s">
        <v>211</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871768</v>
      </c>
      <c r="CS7" s="591"/>
      <c r="CT7" s="591"/>
      <c r="CU7" s="591"/>
      <c r="CV7" s="591"/>
      <c r="CW7" s="591"/>
      <c r="CX7" s="591"/>
      <c r="CY7" s="592"/>
      <c r="CZ7" s="643">
        <v>15.2</v>
      </c>
      <c r="DA7" s="643"/>
      <c r="DB7" s="643"/>
      <c r="DC7" s="643"/>
      <c r="DD7" s="596">
        <v>10854</v>
      </c>
      <c r="DE7" s="591"/>
      <c r="DF7" s="591"/>
      <c r="DG7" s="591"/>
      <c r="DH7" s="591"/>
      <c r="DI7" s="591"/>
      <c r="DJ7" s="591"/>
      <c r="DK7" s="591"/>
      <c r="DL7" s="591"/>
      <c r="DM7" s="591"/>
      <c r="DN7" s="591"/>
      <c r="DO7" s="591"/>
      <c r="DP7" s="592"/>
      <c r="DQ7" s="596">
        <v>694836</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1109</v>
      </c>
      <c r="S8" s="591"/>
      <c r="T8" s="591"/>
      <c r="U8" s="591"/>
      <c r="V8" s="591"/>
      <c r="W8" s="591"/>
      <c r="X8" s="591"/>
      <c r="Y8" s="592"/>
      <c r="Z8" s="643">
        <v>0</v>
      </c>
      <c r="AA8" s="643"/>
      <c r="AB8" s="643"/>
      <c r="AC8" s="643"/>
      <c r="AD8" s="644">
        <v>1109</v>
      </c>
      <c r="AE8" s="644"/>
      <c r="AF8" s="644"/>
      <c r="AG8" s="644"/>
      <c r="AH8" s="644"/>
      <c r="AI8" s="644"/>
      <c r="AJ8" s="644"/>
      <c r="AK8" s="644"/>
      <c r="AL8" s="613">
        <v>0</v>
      </c>
      <c r="AM8" s="645"/>
      <c r="AN8" s="645"/>
      <c r="AO8" s="646"/>
      <c r="AP8" s="587" t="s">
        <v>222</v>
      </c>
      <c r="AQ8" s="588"/>
      <c r="AR8" s="588"/>
      <c r="AS8" s="588"/>
      <c r="AT8" s="588"/>
      <c r="AU8" s="588"/>
      <c r="AV8" s="588"/>
      <c r="AW8" s="588"/>
      <c r="AX8" s="588"/>
      <c r="AY8" s="588"/>
      <c r="AZ8" s="588"/>
      <c r="BA8" s="588"/>
      <c r="BB8" s="588"/>
      <c r="BC8" s="588"/>
      <c r="BD8" s="588"/>
      <c r="BE8" s="588"/>
      <c r="BF8" s="589"/>
      <c r="BG8" s="590">
        <v>10476</v>
      </c>
      <c r="BH8" s="591"/>
      <c r="BI8" s="591"/>
      <c r="BJ8" s="591"/>
      <c r="BK8" s="591"/>
      <c r="BL8" s="591"/>
      <c r="BM8" s="591"/>
      <c r="BN8" s="592"/>
      <c r="BO8" s="643">
        <v>1.7</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1434345</v>
      </c>
      <c r="CS8" s="591"/>
      <c r="CT8" s="591"/>
      <c r="CU8" s="591"/>
      <c r="CV8" s="591"/>
      <c r="CW8" s="591"/>
      <c r="CX8" s="591"/>
      <c r="CY8" s="592"/>
      <c r="CZ8" s="643">
        <v>24.9</v>
      </c>
      <c r="DA8" s="643"/>
      <c r="DB8" s="643"/>
      <c r="DC8" s="643"/>
      <c r="DD8" s="596">
        <v>19604</v>
      </c>
      <c r="DE8" s="591"/>
      <c r="DF8" s="591"/>
      <c r="DG8" s="591"/>
      <c r="DH8" s="591"/>
      <c r="DI8" s="591"/>
      <c r="DJ8" s="591"/>
      <c r="DK8" s="591"/>
      <c r="DL8" s="591"/>
      <c r="DM8" s="591"/>
      <c r="DN8" s="591"/>
      <c r="DO8" s="591"/>
      <c r="DP8" s="592"/>
      <c r="DQ8" s="596">
        <v>880003</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810</v>
      </c>
      <c r="S9" s="591"/>
      <c r="T9" s="591"/>
      <c r="U9" s="591"/>
      <c r="V9" s="591"/>
      <c r="W9" s="591"/>
      <c r="X9" s="591"/>
      <c r="Y9" s="592"/>
      <c r="Z9" s="643">
        <v>0</v>
      </c>
      <c r="AA9" s="643"/>
      <c r="AB9" s="643"/>
      <c r="AC9" s="643"/>
      <c r="AD9" s="644">
        <v>810</v>
      </c>
      <c r="AE9" s="644"/>
      <c r="AF9" s="644"/>
      <c r="AG9" s="644"/>
      <c r="AH9" s="644"/>
      <c r="AI9" s="644"/>
      <c r="AJ9" s="644"/>
      <c r="AK9" s="644"/>
      <c r="AL9" s="613">
        <v>0</v>
      </c>
      <c r="AM9" s="645"/>
      <c r="AN9" s="645"/>
      <c r="AO9" s="646"/>
      <c r="AP9" s="587" t="s">
        <v>225</v>
      </c>
      <c r="AQ9" s="588"/>
      <c r="AR9" s="588"/>
      <c r="AS9" s="588"/>
      <c r="AT9" s="588"/>
      <c r="AU9" s="588"/>
      <c r="AV9" s="588"/>
      <c r="AW9" s="588"/>
      <c r="AX9" s="588"/>
      <c r="AY9" s="588"/>
      <c r="AZ9" s="588"/>
      <c r="BA9" s="588"/>
      <c r="BB9" s="588"/>
      <c r="BC9" s="588"/>
      <c r="BD9" s="588"/>
      <c r="BE9" s="588"/>
      <c r="BF9" s="589"/>
      <c r="BG9" s="590">
        <v>188216</v>
      </c>
      <c r="BH9" s="591"/>
      <c r="BI9" s="591"/>
      <c r="BJ9" s="591"/>
      <c r="BK9" s="591"/>
      <c r="BL9" s="591"/>
      <c r="BM9" s="591"/>
      <c r="BN9" s="592"/>
      <c r="BO9" s="643">
        <v>31.1</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550031</v>
      </c>
      <c r="CS9" s="591"/>
      <c r="CT9" s="591"/>
      <c r="CU9" s="591"/>
      <c r="CV9" s="591"/>
      <c r="CW9" s="591"/>
      <c r="CX9" s="591"/>
      <c r="CY9" s="592"/>
      <c r="CZ9" s="643">
        <v>9.6</v>
      </c>
      <c r="DA9" s="643"/>
      <c r="DB9" s="643"/>
      <c r="DC9" s="643"/>
      <c r="DD9" s="596">
        <v>5062</v>
      </c>
      <c r="DE9" s="591"/>
      <c r="DF9" s="591"/>
      <c r="DG9" s="591"/>
      <c r="DH9" s="591"/>
      <c r="DI9" s="591"/>
      <c r="DJ9" s="591"/>
      <c r="DK9" s="591"/>
      <c r="DL9" s="591"/>
      <c r="DM9" s="591"/>
      <c r="DN9" s="591"/>
      <c r="DO9" s="591"/>
      <c r="DP9" s="592"/>
      <c r="DQ9" s="596">
        <v>526338</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128498</v>
      </c>
      <c r="S10" s="591"/>
      <c r="T10" s="591"/>
      <c r="U10" s="591"/>
      <c r="V10" s="591"/>
      <c r="W10" s="591"/>
      <c r="X10" s="591"/>
      <c r="Y10" s="592"/>
      <c r="Z10" s="643">
        <v>2.1</v>
      </c>
      <c r="AA10" s="643"/>
      <c r="AB10" s="643"/>
      <c r="AC10" s="643"/>
      <c r="AD10" s="644">
        <v>128498</v>
      </c>
      <c r="AE10" s="644"/>
      <c r="AF10" s="644"/>
      <c r="AG10" s="644"/>
      <c r="AH10" s="644"/>
      <c r="AI10" s="644"/>
      <c r="AJ10" s="644"/>
      <c r="AK10" s="644"/>
      <c r="AL10" s="613">
        <v>4.0999999999999996</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18547</v>
      </c>
      <c r="BH10" s="591"/>
      <c r="BI10" s="591"/>
      <c r="BJ10" s="591"/>
      <c r="BK10" s="591"/>
      <c r="BL10" s="591"/>
      <c r="BM10" s="591"/>
      <c r="BN10" s="592"/>
      <c r="BO10" s="643">
        <v>3.1</v>
      </c>
      <c r="BP10" s="643"/>
      <c r="BQ10" s="643"/>
      <c r="BR10" s="643"/>
      <c r="BS10" s="596" t="s">
        <v>112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112</v>
      </c>
      <c r="CS10" s="591"/>
      <c r="CT10" s="591"/>
      <c r="CU10" s="591"/>
      <c r="CV10" s="591"/>
      <c r="CW10" s="591"/>
      <c r="CX10" s="591"/>
      <c r="CY10" s="592"/>
      <c r="CZ10" s="643" t="s">
        <v>112</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t="s">
        <v>112</v>
      </c>
      <c r="S11" s="591"/>
      <c r="T11" s="591"/>
      <c r="U11" s="591"/>
      <c r="V11" s="591"/>
      <c r="W11" s="591"/>
      <c r="X11" s="591"/>
      <c r="Y11" s="592"/>
      <c r="Z11" s="643" t="s">
        <v>112</v>
      </c>
      <c r="AA11" s="643"/>
      <c r="AB11" s="643"/>
      <c r="AC11" s="643"/>
      <c r="AD11" s="644" t="s">
        <v>112</v>
      </c>
      <c r="AE11" s="644"/>
      <c r="AF11" s="644"/>
      <c r="AG11" s="644"/>
      <c r="AH11" s="644"/>
      <c r="AI11" s="644"/>
      <c r="AJ11" s="644"/>
      <c r="AK11" s="644"/>
      <c r="AL11" s="613" t="s">
        <v>112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9676</v>
      </c>
      <c r="BH11" s="591"/>
      <c r="BI11" s="591"/>
      <c r="BJ11" s="591"/>
      <c r="BK11" s="591"/>
      <c r="BL11" s="591"/>
      <c r="BM11" s="591"/>
      <c r="BN11" s="592"/>
      <c r="BO11" s="643">
        <v>1.6</v>
      </c>
      <c r="BP11" s="643"/>
      <c r="BQ11" s="643"/>
      <c r="BR11" s="643"/>
      <c r="BS11" s="596" t="s">
        <v>112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717493</v>
      </c>
      <c r="CS11" s="591"/>
      <c r="CT11" s="591"/>
      <c r="CU11" s="591"/>
      <c r="CV11" s="591"/>
      <c r="CW11" s="591"/>
      <c r="CX11" s="591"/>
      <c r="CY11" s="592"/>
      <c r="CZ11" s="643">
        <v>12.5</v>
      </c>
      <c r="DA11" s="643"/>
      <c r="DB11" s="643"/>
      <c r="DC11" s="643"/>
      <c r="DD11" s="596">
        <v>185203</v>
      </c>
      <c r="DE11" s="591"/>
      <c r="DF11" s="591"/>
      <c r="DG11" s="591"/>
      <c r="DH11" s="591"/>
      <c r="DI11" s="591"/>
      <c r="DJ11" s="591"/>
      <c r="DK11" s="591"/>
      <c r="DL11" s="591"/>
      <c r="DM11" s="591"/>
      <c r="DN11" s="591"/>
      <c r="DO11" s="591"/>
      <c r="DP11" s="592"/>
      <c r="DQ11" s="596">
        <v>502991</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284129</v>
      </c>
      <c r="BH12" s="591"/>
      <c r="BI12" s="591"/>
      <c r="BJ12" s="591"/>
      <c r="BK12" s="591"/>
      <c r="BL12" s="591"/>
      <c r="BM12" s="591"/>
      <c r="BN12" s="592"/>
      <c r="BO12" s="643">
        <v>47</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168420</v>
      </c>
      <c r="CS12" s="591"/>
      <c r="CT12" s="591"/>
      <c r="CU12" s="591"/>
      <c r="CV12" s="591"/>
      <c r="CW12" s="591"/>
      <c r="CX12" s="591"/>
      <c r="CY12" s="592"/>
      <c r="CZ12" s="643">
        <v>2.9</v>
      </c>
      <c r="DA12" s="643"/>
      <c r="DB12" s="643"/>
      <c r="DC12" s="643"/>
      <c r="DD12" s="596">
        <v>2226</v>
      </c>
      <c r="DE12" s="591"/>
      <c r="DF12" s="591"/>
      <c r="DG12" s="591"/>
      <c r="DH12" s="591"/>
      <c r="DI12" s="591"/>
      <c r="DJ12" s="591"/>
      <c r="DK12" s="591"/>
      <c r="DL12" s="591"/>
      <c r="DM12" s="591"/>
      <c r="DN12" s="591"/>
      <c r="DO12" s="591"/>
      <c r="DP12" s="592"/>
      <c r="DQ12" s="596">
        <v>45820</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12969</v>
      </c>
      <c r="S13" s="591"/>
      <c r="T13" s="591"/>
      <c r="U13" s="591"/>
      <c r="V13" s="591"/>
      <c r="W13" s="591"/>
      <c r="X13" s="591"/>
      <c r="Y13" s="592"/>
      <c r="Z13" s="643">
        <v>0.2</v>
      </c>
      <c r="AA13" s="643"/>
      <c r="AB13" s="643"/>
      <c r="AC13" s="643"/>
      <c r="AD13" s="644">
        <v>12969</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281453</v>
      </c>
      <c r="BH13" s="591"/>
      <c r="BI13" s="591"/>
      <c r="BJ13" s="591"/>
      <c r="BK13" s="591"/>
      <c r="BL13" s="591"/>
      <c r="BM13" s="591"/>
      <c r="BN13" s="592"/>
      <c r="BO13" s="643">
        <v>46.5</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455269</v>
      </c>
      <c r="CS13" s="591"/>
      <c r="CT13" s="591"/>
      <c r="CU13" s="591"/>
      <c r="CV13" s="591"/>
      <c r="CW13" s="591"/>
      <c r="CX13" s="591"/>
      <c r="CY13" s="592"/>
      <c r="CZ13" s="643">
        <v>7.9</v>
      </c>
      <c r="DA13" s="643"/>
      <c r="DB13" s="643"/>
      <c r="DC13" s="643"/>
      <c r="DD13" s="596">
        <v>367006</v>
      </c>
      <c r="DE13" s="591"/>
      <c r="DF13" s="591"/>
      <c r="DG13" s="591"/>
      <c r="DH13" s="591"/>
      <c r="DI13" s="591"/>
      <c r="DJ13" s="591"/>
      <c r="DK13" s="591"/>
      <c r="DL13" s="591"/>
      <c r="DM13" s="591"/>
      <c r="DN13" s="591"/>
      <c r="DO13" s="591"/>
      <c r="DP13" s="592"/>
      <c r="DQ13" s="596">
        <v>154522</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26740</v>
      </c>
      <c r="BH14" s="591"/>
      <c r="BI14" s="591"/>
      <c r="BJ14" s="591"/>
      <c r="BK14" s="591"/>
      <c r="BL14" s="591"/>
      <c r="BM14" s="591"/>
      <c r="BN14" s="592"/>
      <c r="BO14" s="643">
        <v>4.4000000000000004</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172190</v>
      </c>
      <c r="CS14" s="591"/>
      <c r="CT14" s="591"/>
      <c r="CU14" s="591"/>
      <c r="CV14" s="591"/>
      <c r="CW14" s="591"/>
      <c r="CX14" s="591"/>
      <c r="CY14" s="592"/>
      <c r="CZ14" s="643">
        <v>3</v>
      </c>
      <c r="DA14" s="643"/>
      <c r="DB14" s="643"/>
      <c r="DC14" s="643"/>
      <c r="DD14" s="596">
        <v>919</v>
      </c>
      <c r="DE14" s="591"/>
      <c r="DF14" s="591"/>
      <c r="DG14" s="591"/>
      <c r="DH14" s="591"/>
      <c r="DI14" s="591"/>
      <c r="DJ14" s="591"/>
      <c r="DK14" s="591"/>
      <c r="DL14" s="591"/>
      <c r="DM14" s="591"/>
      <c r="DN14" s="591"/>
      <c r="DO14" s="591"/>
      <c r="DP14" s="592"/>
      <c r="DQ14" s="596">
        <v>172148</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498</v>
      </c>
      <c r="S15" s="591"/>
      <c r="T15" s="591"/>
      <c r="U15" s="591"/>
      <c r="V15" s="591"/>
      <c r="W15" s="591"/>
      <c r="X15" s="591"/>
      <c r="Y15" s="592"/>
      <c r="Z15" s="643">
        <v>0</v>
      </c>
      <c r="AA15" s="643"/>
      <c r="AB15" s="643"/>
      <c r="AC15" s="643"/>
      <c r="AD15" s="644">
        <v>498</v>
      </c>
      <c r="AE15" s="644"/>
      <c r="AF15" s="644"/>
      <c r="AG15" s="644"/>
      <c r="AH15" s="644"/>
      <c r="AI15" s="644"/>
      <c r="AJ15" s="644"/>
      <c r="AK15" s="644"/>
      <c r="AL15" s="613">
        <v>0</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50397</v>
      </c>
      <c r="BH15" s="591"/>
      <c r="BI15" s="591"/>
      <c r="BJ15" s="591"/>
      <c r="BK15" s="591"/>
      <c r="BL15" s="591"/>
      <c r="BM15" s="591"/>
      <c r="BN15" s="592"/>
      <c r="BO15" s="643">
        <v>8.3000000000000007</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327626</v>
      </c>
      <c r="CS15" s="591"/>
      <c r="CT15" s="591"/>
      <c r="CU15" s="591"/>
      <c r="CV15" s="591"/>
      <c r="CW15" s="591"/>
      <c r="CX15" s="591"/>
      <c r="CY15" s="592"/>
      <c r="CZ15" s="643">
        <v>5.7</v>
      </c>
      <c r="DA15" s="643"/>
      <c r="DB15" s="643"/>
      <c r="DC15" s="643"/>
      <c r="DD15" s="596" t="s">
        <v>112</v>
      </c>
      <c r="DE15" s="591"/>
      <c r="DF15" s="591"/>
      <c r="DG15" s="591"/>
      <c r="DH15" s="591"/>
      <c r="DI15" s="591"/>
      <c r="DJ15" s="591"/>
      <c r="DK15" s="591"/>
      <c r="DL15" s="591"/>
      <c r="DM15" s="591"/>
      <c r="DN15" s="591"/>
      <c r="DO15" s="591"/>
      <c r="DP15" s="592"/>
      <c r="DQ15" s="596">
        <v>267581</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2555181</v>
      </c>
      <c r="S16" s="591"/>
      <c r="T16" s="591"/>
      <c r="U16" s="591"/>
      <c r="V16" s="591"/>
      <c r="W16" s="591"/>
      <c r="X16" s="591"/>
      <c r="Y16" s="592"/>
      <c r="Z16" s="643">
        <v>42.4</v>
      </c>
      <c r="AA16" s="643"/>
      <c r="AB16" s="643"/>
      <c r="AC16" s="643"/>
      <c r="AD16" s="644">
        <v>2289764</v>
      </c>
      <c r="AE16" s="644"/>
      <c r="AF16" s="644"/>
      <c r="AG16" s="644"/>
      <c r="AH16" s="644"/>
      <c r="AI16" s="644"/>
      <c r="AJ16" s="644"/>
      <c r="AK16" s="644"/>
      <c r="AL16" s="613">
        <v>73.2</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488171</v>
      </c>
      <c r="CS16" s="591"/>
      <c r="CT16" s="591"/>
      <c r="CU16" s="591"/>
      <c r="CV16" s="591"/>
      <c r="CW16" s="591"/>
      <c r="CX16" s="591"/>
      <c r="CY16" s="592"/>
      <c r="CZ16" s="643">
        <v>8.5</v>
      </c>
      <c r="DA16" s="643"/>
      <c r="DB16" s="643"/>
      <c r="DC16" s="643"/>
      <c r="DD16" s="596" t="s">
        <v>112</v>
      </c>
      <c r="DE16" s="591"/>
      <c r="DF16" s="591"/>
      <c r="DG16" s="591"/>
      <c r="DH16" s="591"/>
      <c r="DI16" s="591"/>
      <c r="DJ16" s="591"/>
      <c r="DK16" s="591"/>
      <c r="DL16" s="591"/>
      <c r="DM16" s="591"/>
      <c r="DN16" s="591"/>
      <c r="DO16" s="591"/>
      <c r="DP16" s="592"/>
      <c r="DQ16" s="596">
        <v>55468</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2289764</v>
      </c>
      <c r="S17" s="591"/>
      <c r="T17" s="591"/>
      <c r="U17" s="591"/>
      <c r="V17" s="591"/>
      <c r="W17" s="591"/>
      <c r="X17" s="591"/>
      <c r="Y17" s="592"/>
      <c r="Z17" s="643">
        <v>38</v>
      </c>
      <c r="AA17" s="643"/>
      <c r="AB17" s="643"/>
      <c r="AC17" s="643"/>
      <c r="AD17" s="644">
        <v>2289764</v>
      </c>
      <c r="AE17" s="644"/>
      <c r="AF17" s="644"/>
      <c r="AG17" s="644"/>
      <c r="AH17" s="644"/>
      <c r="AI17" s="644"/>
      <c r="AJ17" s="644"/>
      <c r="AK17" s="644"/>
      <c r="AL17" s="613">
        <v>73.2</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493070</v>
      </c>
      <c r="CS17" s="591"/>
      <c r="CT17" s="591"/>
      <c r="CU17" s="591"/>
      <c r="CV17" s="591"/>
      <c r="CW17" s="591"/>
      <c r="CX17" s="591"/>
      <c r="CY17" s="592"/>
      <c r="CZ17" s="643">
        <v>8.6</v>
      </c>
      <c r="DA17" s="643"/>
      <c r="DB17" s="643"/>
      <c r="DC17" s="643"/>
      <c r="DD17" s="596" t="s">
        <v>112</v>
      </c>
      <c r="DE17" s="591"/>
      <c r="DF17" s="591"/>
      <c r="DG17" s="591"/>
      <c r="DH17" s="591"/>
      <c r="DI17" s="591"/>
      <c r="DJ17" s="591"/>
      <c r="DK17" s="591"/>
      <c r="DL17" s="591"/>
      <c r="DM17" s="591"/>
      <c r="DN17" s="591"/>
      <c r="DO17" s="591"/>
      <c r="DP17" s="592"/>
      <c r="DQ17" s="596">
        <v>480640</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265417</v>
      </c>
      <c r="S18" s="591"/>
      <c r="T18" s="591"/>
      <c r="U18" s="591"/>
      <c r="V18" s="591"/>
      <c r="W18" s="591"/>
      <c r="X18" s="591"/>
      <c r="Y18" s="592"/>
      <c r="Z18" s="643">
        <v>4.4000000000000004</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16789</v>
      </c>
      <c r="BH19" s="591"/>
      <c r="BI19" s="591"/>
      <c r="BJ19" s="591"/>
      <c r="BK19" s="591"/>
      <c r="BL19" s="591"/>
      <c r="BM19" s="591"/>
      <c r="BN19" s="592"/>
      <c r="BO19" s="643">
        <v>2.8</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3381253</v>
      </c>
      <c r="S20" s="591"/>
      <c r="T20" s="591"/>
      <c r="U20" s="591"/>
      <c r="V20" s="591"/>
      <c r="W20" s="591"/>
      <c r="X20" s="591"/>
      <c r="Y20" s="592"/>
      <c r="Z20" s="643">
        <v>56.1</v>
      </c>
      <c r="AA20" s="643"/>
      <c r="AB20" s="643"/>
      <c r="AC20" s="643"/>
      <c r="AD20" s="644">
        <v>3115836</v>
      </c>
      <c r="AE20" s="644"/>
      <c r="AF20" s="644"/>
      <c r="AG20" s="644"/>
      <c r="AH20" s="644"/>
      <c r="AI20" s="644"/>
      <c r="AJ20" s="644"/>
      <c r="AK20" s="644"/>
      <c r="AL20" s="613">
        <v>99.6</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16789</v>
      </c>
      <c r="BH20" s="591"/>
      <c r="BI20" s="591"/>
      <c r="BJ20" s="591"/>
      <c r="BK20" s="591"/>
      <c r="BL20" s="591"/>
      <c r="BM20" s="591"/>
      <c r="BN20" s="592"/>
      <c r="BO20" s="643">
        <v>2.8</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5753100</v>
      </c>
      <c r="CS20" s="591"/>
      <c r="CT20" s="591"/>
      <c r="CU20" s="591"/>
      <c r="CV20" s="591"/>
      <c r="CW20" s="591"/>
      <c r="CX20" s="591"/>
      <c r="CY20" s="592"/>
      <c r="CZ20" s="643">
        <v>100</v>
      </c>
      <c r="DA20" s="643"/>
      <c r="DB20" s="643"/>
      <c r="DC20" s="643"/>
      <c r="DD20" s="596">
        <v>590874</v>
      </c>
      <c r="DE20" s="591"/>
      <c r="DF20" s="591"/>
      <c r="DG20" s="591"/>
      <c r="DH20" s="591"/>
      <c r="DI20" s="591"/>
      <c r="DJ20" s="591"/>
      <c r="DK20" s="591"/>
      <c r="DL20" s="591"/>
      <c r="DM20" s="591"/>
      <c r="DN20" s="591"/>
      <c r="DO20" s="591"/>
      <c r="DP20" s="592"/>
      <c r="DQ20" s="596">
        <v>3855064</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1029</v>
      </c>
      <c r="S21" s="591"/>
      <c r="T21" s="591"/>
      <c r="U21" s="591"/>
      <c r="V21" s="591"/>
      <c r="W21" s="591"/>
      <c r="X21" s="591"/>
      <c r="Y21" s="592"/>
      <c r="Z21" s="643">
        <v>0</v>
      </c>
      <c r="AA21" s="643"/>
      <c r="AB21" s="643"/>
      <c r="AC21" s="643"/>
      <c r="AD21" s="644">
        <v>1029</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16789</v>
      </c>
      <c r="BH21" s="591"/>
      <c r="BI21" s="591"/>
      <c r="BJ21" s="591"/>
      <c r="BK21" s="591"/>
      <c r="BL21" s="591"/>
      <c r="BM21" s="591"/>
      <c r="BN21" s="592"/>
      <c r="BO21" s="643">
        <v>2.8</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17454</v>
      </c>
      <c r="S22" s="591"/>
      <c r="T22" s="591"/>
      <c r="U22" s="591"/>
      <c r="V22" s="591"/>
      <c r="W22" s="591"/>
      <c r="X22" s="591"/>
      <c r="Y22" s="592"/>
      <c r="Z22" s="643">
        <v>0.3</v>
      </c>
      <c r="AA22" s="643"/>
      <c r="AB22" s="643"/>
      <c r="AC22" s="643"/>
      <c r="AD22" s="644" t="s">
        <v>112</v>
      </c>
      <c r="AE22" s="644"/>
      <c r="AF22" s="644"/>
      <c r="AG22" s="644"/>
      <c r="AH22" s="644"/>
      <c r="AI22" s="644"/>
      <c r="AJ22" s="644"/>
      <c r="AK22" s="644"/>
      <c r="AL22" s="613" t="s">
        <v>112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149923</v>
      </c>
      <c r="S23" s="591"/>
      <c r="T23" s="591"/>
      <c r="U23" s="591"/>
      <c r="V23" s="591"/>
      <c r="W23" s="591"/>
      <c r="X23" s="591"/>
      <c r="Y23" s="592"/>
      <c r="Z23" s="643">
        <v>2.5</v>
      </c>
      <c r="AA23" s="643"/>
      <c r="AB23" s="643"/>
      <c r="AC23" s="643"/>
      <c r="AD23" s="644">
        <v>1516</v>
      </c>
      <c r="AE23" s="644"/>
      <c r="AF23" s="644"/>
      <c r="AG23" s="644"/>
      <c r="AH23" s="644"/>
      <c r="AI23" s="644"/>
      <c r="AJ23" s="644"/>
      <c r="AK23" s="644"/>
      <c r="AL23" s="613">
        <v>0</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4933</v>
      </c>
      <c r="S24" s="591"/>
      <c r="T24" s="591"/>
      <c r="U24" s="591"/>
      <c r="V24" s="591"/>
      <c r="W24" s="591"/>
      <c r="X24" s="591"/>
      <c r="Y24" s="592"/>
      <c r="Z24" s="643">
        <v>0.1</v>
      </c>
      <c r="AA24" s="643"/>
      <c r="AB24" s="643"/>
      <c r="AC24" s="643"/>
      <c r="AD24" s="644" t="s">
        <v>112</v>
      </c>
      <c r="AE24" s="644"/>
      <c r="AF24" s="644"/>
      <c r="AG24" s="644"/>
      <c r="AH24" s="644"/>
      <c r="AI24" s="644"/>
      <c r="AJ24" s="644"/>
      <c r="AK24" s="644"/>
      <c r="AL24" s="613" t="s">
        <v>112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2055148</v>
      </c>
      <c r="CS24" s="641"/>
      <c r="CT24" s="641"/>
      <c r="CU24" s="641"/>
      <c r="CV24" s="641"/>
      <c r="CW24" s="641"/>
      <c r="CX24" s="641"/>
      <c r="CY24" s="688"/>
      <c r="CZ24" s="692">
        <v>35.700000000000003</v>
      </c>
      <c r="DA24" s="693"/>
      <c r="DB24" s="693"/>
      <c r="DC24" s="694"/>
      <c r="DD24" s="687">
        <v>1646677</v>
      </c>
      <c r="DE24" s="641"/>
      <c r="DF24" s="641"/>
      <c r="DG24" s="641"/>
      <c r="DH24" s="641"/>
      <c r="DI24" s="641"/>
      <c r="DJ24" s="641"/>
      <c r="DK24" s="688"/>
      <c r="DL24" s="687">
        <v>1594208</v>
      </c>
      <c r="DM24" s="641"/>
      <c r="DN24" s="641"/>
      <c r="DO24" s="641"/>
      <c r="DP24" s="641"/>
      <c r="DQ24" s="641"/>
      <c r="DR24" s="641"/>
      <c r="DS24" s="641"/>
      <c r="DT24" s="641"/>
      <c r="DU24" s="641"/>
      <c r="DV24" s="688"/>
      <c r="DW24" s="689">
        <v>48.9</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680303</v>
      </c>
      <c r="S25" s="591"/>
      <c r="T25" s="591"/>
      <c r="U25" s="591"/>
      <c r="V25" s="591"/>
      <c r="W25" s="591"/>
      <c r="X25" s="591"/>
      <c r="Y25" s="592"/>
      <c r="Z25" s="643">
        <v>11.3</v>
      </c>
      <c r="AA25" s="643"/>
      <c r="AB25" s="643"/>
      <c r="AC25" s="643"/>
      <c r="AD25" s="644" t="s">
        <v>112</v>
      </c>
      <c r="AE25" s="644"/>
      <c r="AF25" s="644"/>
      <c r="AG25" s="644"/>
      <c r="AH25" s="644"/>
      <c r="AI25" s="644"/>
      <c r="AJ25" s="644"/>
      <c r="AK25" s="644"/>
      <c r="AL25" s="613" t="s">
        <v>112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1037832</v>
      </c>
      <c r="CS25" s="609"/>
      <c r="CT25" s="609"/>
      <c r="CU25" s="609"/>
      <c r="CV25" s="609"/>
      <c r="CW25" s="609"/>
      <c r="CX25" s="609"/>
      <c r="CY25" s="610"/>
      <c r="CZ25" s="593">
        <v>18</v>
      </c>
      <c r="DA25" s="611"/>
      <c r="DB25" s="611"/>
      <c r="DC25" s="612"/>
      <c r="DD25" s="596">
        <v>978574</v>
      </c>
      <c r="DE25" s="609"/>
      <c r="DF25" s="609"/>
      <c r="DG25" s="609"/>
      <c r="DH25" s="609"/>
      <c r="DI25" s="609"/>
      <c r="DJ25" s="609"/>
      <c r="DK25" s="610"/>
      <c r="DL25" s="596">
        <v>929437</v>
      </c>
      <c r="DM25" s="609"/>
      <c r="DN25" s="609"/>
      <c r="DO25" s="609"/>
      <c r="DP25" s="609"/>
      <c r="DQ25" s="609"/>
      <c r="DR25" s="609"/>
      <c r="DS25" s="609"/>
      <c r="DT25" s="609"/>
      <c r="DU25" s="609"/>
      <c r="DV25" s="610"/>
      <c r="DW25" s="613">
        <v>28.5</v>
      </c>
      <c r="DX25" s="614"/>
      <c r="DY25" s="614"/>
      <c r="DZ25" s="614"/>
      <c r="EA25" s="614"/>
      <c r="EB25" s="614"/>
      <c r="EC25" s="615"/>
    </row>
    <row r="26" spans="2:133" ht="11.25" customHeight="1">
      <c r="B26" s="681" t="s">
        <v>278</v>
      </c>
      <c r="C26" s="682"/>
      <c r="D26" s="682"/>
      <c r="E26" s="682"/>
      <c r="F26" s="682"/>
      <c r="G26" s="682"/>
      <c r="H26" s="682"/>
      <c r="I26" s="682"/>
      <c r="J26" s="682"/>
      <c r="K26" s="682"/>
      <c r="L26" s="682"/>
      <c r="M26" s="682"/>
      <c r="N26" s="682"/>
      <c r="O26" s="682"/>
      <c r="P26" s="682"/>
      <c r="Q26" s="683"/>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600376</v>
      </c>
      <c r="CS26" s="591"/>
      <c r="CT26" s="591"/>
      <c r="CU26" s="591"/>
      <c r="CV26" s="591"/>
      <c r="CW26" s="591"/>
      <c r="CX26" s="591"/>
      <c r="CY26" s="592"/>
      <c r="CZ26" s="593">
        <v>10.4</v>
      </c>
      <c r="DA26" s="611"/>
      <c r="DB26" s="611"/>
      <c r="DC26" s="612"/>
      <c r="DD26" s="596">
        <v>569747</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437673</v>
      </c>
      <c r="S27" s="591"/>
      <c r="T27" s="591"/>
      <c r="U27" s="591"/>
      <c r="V27" s="591"/>
      <c r="W27" s="591"/>
      <c r="X27" s="591"/>
      <c r="Y27" s="592"/>
      <c r="Z27" s="643">
        <v>7.3</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604970</v>
      </c>
      <c r="BH27" s="591"/>
      <c r="BI27" s="591"/>
      <c r="BJ27" s="591"/>
      <c r="BK27" s="591"/>
      <c r="BL27" s="591"/>
      <c r="BM27" s="591"/>
      <c r="BN27" s="592"/>
      <c r="BO27" s="643">
        <v>100</v>
      </c>
      <c r="BP27" s="643"/>
      <c r="BQ27" s="643"/>
      <c r="BR27" s="643"/>
      <c r="BS27" s="596" t="s">
        <v>112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524246</v>
      </c>
      <c r="CS27" s="609"/>
      <c r="CT27" s="609"/>
      <c r="CU27" s="609"/>
      <c r="CV27" s="609"/>
      <c r="CW27" s="609"/>
      <c r="CX27" s="609"/>
      <c r="CY27" s="610"/>
      <c r="CZ27" s="593">
        <v>9.1</v>
      </c>
      <c r="DA27" s="611"/>
      <c r="DB27" s="611"/>
      <c r="DC27" s="612"/>
      <c r="DD27" s="596">
        <v>187463</v>
      </c>
      <c r="DE27" s="609"/>
      <c r="DF27" s="609"/>
      <c r="DG27" s="609"/>
      <c r="DH27" s="609"/>
      <c r="DI27" s="609"/>
      <c r="DJ27" s="609"/>
      <c r="DK27" s="610"/>
      <c r="DL27" s="596">
        <v>184131</v>
      </c>
      <c r="DM27" s="609"/>
      <c r="DN27" s="609"/>
      <c r="DO27" s="609"/>
      <c r="DP27" s="609"/>
      <c r="DQ27" s="609"/>
      <c r="DR27" s="609"/>
      <c r="DS27" s="609"/>
      <c r="DT27" s="609"/>
      <c r="DU27" s="609"/>
      <c r="DV27" s="610"/>
      <c r="DW27" s="613">
        <v>5.7</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19405</v>
      </c>
      <c r="S28" s="591"/>
      <c r="T28" s="591"/>
      <c r="U28" s="591"/>
      <c r="V28" s="591"/>
      <c r="W28" s="591"/>
      <c r="X28" s="591"/>
      <c r="Y28" s="592"/>
      <c r="Z28" s="643">
        <v>0.3</v>
      </c>
      <c r="AA28" s="643"/>
      <c r="AB28" s="643"/>
      <c r="AC28" s="643"/>
      <c r="AD28" s="644">
        <v>10652</v>
      </c>
      <c r="AE28" s="644"/>
      <c r="AF28" s="644"/>
      <c r="AG28" s="644"/>
      <c r="AH28" s="644"/>
      <c r="AI28" s="644"/>
      <c r="AJ28" s="644"/>
      <c r="AK28" s="644"/>
      <c r="AL28" s="613">
        <v>0.3</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493070</v>
      </c>
      <c r="CS28" s="591"/>
      <c r="CT28" s="591"/>
      <c r="CU28" s="591"/>
      <c r="CV28" s="591"/>
      <c r="CW28" s="591"/>
      <c r="CX28" s="591"/>
      <c r="CY28" s="592"/>
      <c r="CZ28" s="593">
        <v>8.6</v>
      </c>
      <c r="DA28" s="611"/>
      <c r="DB28" s="611"/>
      <c r="DC28" s="612"/>
      <c r="DD28" s="596">
        <v>480640</v>
      </c>
      <c r="DE28" s="591"/>
      <c r="DF28" s="591"/>
      <c r="DG28" s="591"/>
      <c r="DH28" s="591"/>
      <c r="DI28" s="591"/>
      <c r="DJ28" s="591"/>
      <c r="DK28" s="592"/>
      <c r="DL28" s="596">
        <v>480640</v>
      </c>
      <c r="DM28" s="591"/>
      <c r="DN28" s="591"/>
      <c r="DO28" s="591"/>
      <c r="DP28" s="591"/>
      <c r="DQ28" s="591"/>
      <c r="DR28" s="591"/>
      <c r="DS28" s="591"/>
      <c r="DT28" s="591"/>
      <c r="DU28" s="591"/>
      <c r="DV28" s="592"/>
      <c r="DW28" s="613">
        <v>14.7</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79983</v>
      </c>
      <c r="S29" s="591"/>
      <c r="T29" s="591"/>
      <c r="U29" s="591"/>
      <c r="V29" s="591"/>
      <c r="W29" s="591"/>
      <c r="X29" s="591"/>
      <c r="Y29" s="592"/>
      <c r="Z29" s="643">
        <v>1.3</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492966</v>
      </c>
      <c r="CS29" s="609"/>
      <c r="CT29" s="609"/>
      <c r="CU29" s="609"/>
      <c r="CV29" s="609"/>
      <c r="CW29" s="609"/>
      <c r="CX29" s="609"/>
      <c r="CY29" s="610"/>
      <c r="CZ29" s="593">
        <v>8.6</v>
      </c>
      <c r="DA29" s="611"/>
      <c r="DB29" s="611"/>
      <c r="DC29" s="612"/>
      <c r="DD29" s="596">
        <v>480536</v>
      </c>
      <c r="DE29" s="609"/>
      <c r="DF29" s="609"/>
      <c r="DG29" s="609"/>
      <c r="DH29" s="609"/>
      <c r="DI29" s="609"/>
      <c r="DJ29" s="609"/>
      <c r="DK29" s="610"/>
      <c r="DL29" s="596">
        <v>480536</v>
      </c>
      <c r="DM29" s="609"/>
      <c r="DN29" s="609"/>
      <c r="DO29" s="609"/>
      <c r="DP29" s="609"/>
      <c r="DQ29" s="609"/>
      <c r="DR29" s="609"/>
      <c r="DS29" s="609"/>
      <c r="DT29" s="609"/>
      <c r="DU29" s="609"/>
      <c r="DV29" s="610"/>
      <c r="DW29" s="613">
        <v>14.7</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261797</v>
      </c>
      <c r="S30" s="591"/>
      <c r="T30" s="591"/>
      <c r="U30" s="591"/>
      <c r="V30" s="591"/>
      <c r="W30" s="591"/>
      <c r="X30" s="591"/>
      <c r="Y30" s="592"/>
      <c r="Z30" s="643">
        <v>4.3</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98.9</v>
      </c>
      <c r="BH30" s="657"/>
      <c r="BI30" s="657"/>
      <c r="BJ30" s="657"/>
      <c r="BK30" s="657"/>
      <c r="BL30" s="657"/>
      <c r="BM30" s="658">
        <v>97.1</v>
      </c>
      <c r="BN30" s="657"/>
      <c r="BO30" s="657"/>
      <c r="BP30" s="657"/>
      <c r="BQ30" s="659"/>
      <c r="BR30" s="656">
        <v>98.9</v>
      </c>
      <c r="BS30" s="657"/>
      <c r="BT30" s="657"/>
      <c r="BU30" s="657"/>
      <c r="BV30" s="657"/>
      <c r="BW30" s="657"/>
      <c r="BX30" s="658">
        <v>96.5</v>
      </c>
      <c r="BY30" s="657"/>
      <c r="BZ30" s="657"/>
      <c r="CA30" s="657"/>
      <c r="CB30" s="659"/>
      <c r="CD30" s="662"/>
      <c r="CE30" s="663"/>
      <c r="CF30" s="627" t="s">
        <v>293</v>
      </c>
      <c r="CG30" s="624"/>
      <c r="CH30" s="624"/>
      <c r="CI30" s="624"/>
      <c r="CJ30" s="624"/>
      <c r="CK30" s="624"/>
      <c r="CL30" s="624"/>
      <c r="CM30" s="624"/>
      <c r="CN30" s="624"/>
      <c r="CO30" s="624"/>
      <c r="CP30" s="624"/>
      <c r="CQ30" s="625"/>
      <c r="CR30" s="590">
        <v>455738</v>
      </c>
      <c r="CS30" s="591"/>
      <c r="CT30" s="591"/>
      <c r="CU30" s="591"/>
      <c r="CV30" s="591"/>
      <c r="CW30" s="591"/>
      <c r="CX30" s="591"/>
      <c r="CY30" s="592"/>
      <c r="CZ30" s="593">
        <v>7.9</v>
      </c>
      <c r="DA30" s="611"/>
      <c r="DB30" s="611"/>
      <c r="DC30" s="612"/>
      <c r="DD30" s="596">
        <v>444330</v>
      </c>
      <c r="DE30" s="591"/>
      <c r="DF30" s="591"/>
      <c r="DG30" s="591"/>
      <c r="DH30" s="591"/>
      <c r="DI30" s="591"/>
      <c r="DJ30" s="591"/>
      <c r="DK30" s="592"/>
      <c r="DL30" s="596">
        <v>444330</v>
      </c>
      <c r="DM30" s="591"/>
      <c r="DN30" s="591"/>
      <c r="DO30" s="591"/>
      <c r="DP30" s="591"/>
      <c r="DQ30" s="591"/>
      <c r="DR30" s="591"/>
      <c r="DS30" s="591"/>
      <c r="DT30" s="591"/>
      <c r="DU30" s="591"/>
      <c r="DV30" s="592"/>
      <c r="DW30" s="613">
        <v>13.6</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329217</v>
      </c>
      <c r="S31" s="591"/>
      <c r="T31" s="591"/>
      <c r="U31" s="591"/>
      <c r="V31" s="591"/>
      <c r="W31" s="591"/>
      <c r="X31" s="591"/>
      <c r="Y31" s="592"/>
      <c r="Z31" s="643">
        <v>5.5</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v>
      </c>
      <c r="BH31" s="609"/>
      <c r="BI31" s="609"/>
      <c r="BJ31" s="609"/>
      <c r="BK31" s="609"/>
      <c r="BL31" s="609"/>
      <c r="BM31" s="645">
        <v>97.2</v>
      </c>
      <c r="BN31" s="655"/>
      <c r="BO31" s="655"/>
      <c r="BP31" s="655"/>
      <c r="BQ31" s="619"/>
      <c r="BR31" s="654">
        <v>98.9</v>
      </c>
      <c r="BS31" s="609"/>
      <c r="BT31" s="609"/>
      <c r="BU31" s="609"/>
      <c r="BV31" s="609"/>
      <c r="BW31" s="609"/>
      <c r="BX31" s="645">
        <v>96.8</v>
      </c>
      <c r="BY31" s="655"/>
      <c r="BZ31" s="655"/>
      <c r="CA31" s="655"/>
      <c r="CB31" s="619"/>
      <c r="CD31" s="662"/>
      <c r="CE31" s="663"/>
      <c r="CF31" s="627" t="s">
        <v>297</v>
      </c>
      <c r="CG31" s="624"/>
      <c r="CH31" s="624"/>
      <c r="CI31" s="624"/>
      <c r="CJ31" s="624"/>
      <c r="CK31" s="624"/>
      <c r="CL31" s="624"/>
      <c r="CM31" s="624"/>
      <c r="CN31" s="624"/>
      <c r="CO31" s="624"/>
      <c r="CP31" s="624"/>
      <c r="CQ31" s="625"/>
      <c r="CR31" s="590">
        <v>37228</v>
      </c>
      <c r="CS31" s="609"/>
      <c r="CT31" s="609"/>
      <c r="CU31" s="609"/>
      <c r="CV31" s="609"/>
      <c r="CW31" s="609"/>
      <c r="CX31" s="609"/>
      <c r="CY31" s="610"/>
      <c r="CZ31" s="593">
        <v>0.6</v>
      </c>
      <c r="DA31" s="611"/>
      <c r="DB31" s="611"/>
      <c r="DC31" s="612"/>
      <c r="DD31" s="596">
        <v>36206</v>
      </c>
      <c r="DE31" s="609"/>
      <c r="DF31" s="609"/>
      <c r="DG31" s="609"/>
      <c r="DH31" s="609"/>
      <c r="DI31" s="609"/>
      <c r="DJ31" s="609"/>
      <c r="DK31" s="610"/>
      <c r="DL31" s="596">
        <v>36206</v>
      </c>
      <c r="DM31" s="609"/>
      <c r="DN31" s="609"/>
      <c r="DO31" s="609"/>
      <c r="DP31" s="609"/>
      <c r="DQ31" s="609"/>
      <c r="DR31" s="609"/>
      <c r="DS31" s="609"/>
      <c r="DT31" s="609"/>
      <c r="DU31" s="609"/>
      <c r="DV31" s="610"/>
      <c r="DW31" s="613">
        <v>1.1000000000000001</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156799</v>
      </c>
      <c r="S32" s="591"/>
      <c r="T32" s="591"/>
      <c r="U32" s="591"/>
      <c r="V32" s="591"/>
      <c r="W32" s="591"/>
      <c r="X32" s="591"/>
      <c r="Y32" s="592"/>
      <c r="Z32" s="643">
        <v>2.6</v>
      </c>
      <c r="AA32" s="643"/>
      <c r="AB32" s="643"/>
      <c r="AC32" s="643"/>
      <c r="AD32" s="644">
        <v>683</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98.6</v>
      </c>
      <c r="BH32" s="575"/>
      <c r="BI32" s="575"/>
      <c r="BJ32" s="575"/>
      <c r="BK32" s="575"/>
      <c r="BL32" s="575"/>
      <c r="BM32" s="638">
        <v>96.2</v>
      </c>
      <c r="BN32" s="575"/>
      <c r="BO32" s="575"/>
      <c r="BP32" s="575"/>
      <c r="BQ32" s="632"/>
      <c r="BR32" s="653">
        <v>98.7</v>
      </c>
      <c r="BS32" s="575"/>
      <c r="BT32" s="575"/>
      <c r="BU32" s="575"/>
      <c r="BV32" s="575"/>
      <c r="BW32" s="575"/>
      <c r="BX32" s="638">
        <v>95.5</v>
      </c>
      <c r="BY32" s="575"/>
      <c r="BZ32" s="575"/>
      <c r="CA32" s="575"/>
      <c r="CB32" s="632"/>
      <c r="CD32" s="664"/>
      <c r="CE32" s="665"/>
      <c r="CF32" s="627" t="s">
        <v>300</v>
      </c>
      <c r="CG32" s="624"/>
      <c r="CH32" s="624"/>
      <c r="CI32" s="624"/>
      <c r="CJ32" s="624"/>
      <c r="CK32" s="624"/>
      <c r="CL32" s="624"/>
      <c r="CM32" s="624"/>
      <c r="CN32" s="624"/>
      <c r="CO32" s="624"/>
      <c r="CP32" s="624"/>
      <c r="CQ32" s="625"/>
      <c r="CR32" s="590">
        <v>104</v>
      </c>
      <c r="CS32" s="591"/>
      <c r="CT32" s="591"/>
      <c r="CU32" s="591"/>
      <c r="CV32" s="591"/>
      <c r="CW32" s="591"/>
      <c r="CX32" s="591"/>
      <c r="CY32" s="592"/>
      <c r="CZ32" s="593">
        <v>0</v>
      </c>
      <c r="DA32" s="611"/>
      <c r="DB32" s="611"/>
      <c r="DC32" s="612"/>
      <c r="DD32" s="596">
        <v>104</v>
      </c>
      <c r="DE32" s="591"/>
      <c r="DF32" s="591"/>
      <c r="DG32" s="591"/>
      <c r="DH32" s="591"/>
      <c r="DI32" s="591"/>
      <c r="DJ32" s="591"/>
      <c r="DK32" s="592"/>
      <c r="DL32" s="596">
        <v>104</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v>505009</v>
      </c>
      <c r="S33" s="591"/>
      <c r="T33" s="591"/>
      <c r="U33" s="591"/>
      <c r="V33" s="591"/>
      <c r="W33" s="591"/>
      <c r="X33" s="591"/>
      <c r="Y33" s="592"/>
      <c r="Z33" s="643">
        <v>8.4</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2618907</v>
      </c>
      <c r="CS33" s="609"/>
      <c r="CT33" s="609"/>
      <c r="CU33" s="609"/>
      <c r="CV33" s="609"/>
      <c r="CW33" s="609"/>
      <c r="CX33" s="609"/>
      <c r="CY33" s="610"/>
      <c r="CZ33" s="593">
        <v>45.5</v>
      </c>
      <c r="DA33" s="611"/>
      <c r="DB33" s="611"/>
      <c r="DC33" s="612"/>
      <c r="DD33" s="596">
        <v>1873101</v>
      </c>
      <c r="DE33" s="609"/>
      <c r="DF33" s="609"/>
      <c r="DG33" s="609"/>
      <c r="DH33" s="609"/>
      <c r="DI33" s="609"/>
      <c r="DJ33" s="609"/>
      <c r="DK33" s="610"/>
      <c r="DL33" s="596">
        <v>1290146</v>
      </c>
      <c r="DM33" s="609"/>
      <c r="DN33" s="609"/>
      <c r="DO33" s="609"/>
      <c r="DP33" s="609"/>
      <c r="DQ33" s="609"/>
      <c r="DR33" s="609"/>
      <c r="DS33" s="609"/>
      <c r="DT33" s="609"/>
      <c r="DU33" s="609"/>
      <c r="DV33" s="610"/>
      <c r="DW33" s="613">
        <v>39.6</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698538</v>
      </c>
      <c r="CS34" s="591"/>
      <c r="CT34" s="591"/>
      <c r="CU34" s="591"/>
      <c r="CV34" s="591"/>
      <c r="CW34" s="591"/>
      <c r="CX34" s="591"/>
      <c r="CY34" s="592"/>
      <c r="CZ34" s="593">
        <v>12.1</v>
      </c>
      <c r="DA34" s="611"/>
      <c r="DB34" s="611"/>
      <c r="DC34" s="612"/>
      <c r="DD34" s="596">
        <v>404243</v>
      </c>
      <c r="DE34" s="591"/>
      <c r="DF34" s="591"/>
      <c r="DG34" s="591"/>
      <c r="DH34" s="591"/>
      <c r="DI34" s="591"/>
      <c r="DJ34" s="591"/>
      <c r="DK34" s="592"/>
      <c r="DL34" s="596">
        <v>300768</v>
      </c>
      <c r="DM34" s="591"/>
      <c r="DN34" s="591"/>
      <c r="DO34" s="591"/>
      <c r="DP34" s="591"/>
      <c r="DQ34" s="591"/>
      <c r="DR34" s="591"/>
      <c r="DS34" s="591"/>
      <c r="DT34" s="591"/>
      <c r="DU34" s="591"/>
      <c r="DV34" s="592"/>
      <c r="DW34" s="613">
        <v>9.1999999999999993</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v>128909</v>
      </c>
      <c r="S35" s="591"/>
      <c r="T35" s="591"/>
      <c r="U35" s="591"/>
      <c r="V35" s="591"/>
      <c r="W35" s="591"/>
      <c r="X35" s="591"/>
      <c r="Y35" s="592"/>
      <c r="Z35" s="643">
        <v>2.1</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739168</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14486</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24304</v>
      </c>
      <c r="CS35" s="609"/>
      <c r="CT35" s="609"/>
      <c r="CU35" s="609"/>
      <c r="CV35" s="609"/>
      <c r="CW35" s="609"/>
      <c r="CX35" s="609"/>
      <c r="CY35" s="610"/>
      <c r="CZ35" s="593">
        <v>0.4</v>
      </c>
      <c r="DA35" s="611"/>
      <c r="DB35" s="611"/>
      <c r="DC35" s="612"/>
      <c r="DD35" s="596">
        <v>16388</v>
      </c>
      <c r="DE35" s="609"/>
      <c r="DF35" s="609"/>
      <c r="DG35" s="609"/>
      <c r="DH35" s="609"/>
      <c r="DI35" s="609"/>
      <c r="DJ35" s="609"/>
      <c r="DK35" s="610"/>
      <c r="DL35" s="596">
        <v>12469</v>
      </c>
      <c r="DM35" s="609"/>
      <c r="DN35" s="609"/>
      <c r="DO35" s="609"/>
      <c r="DP35" s="609"/>
      <c r="DQ35" s="609"/>
      <c r="DR35" s="609"/>
      <c r="DS35" s="609"/>
      <c r="DT35" s="609"/>
      <c r="DU35" s="609"/>
      <c r="DV35" s="610"/>
      <c r="DW35" s="613">
        <v>0.4</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6024778</v>
      </c>
      <c r="S36" s="631"/>
      <c r="T36" s="631"/>
      <c r="U36" s="631"/>
      <c r="V36" s="631"/>
      <c r="W36" s="631"/>
      <c r="X36" s="631"/>
      <c r="Y36" s="634"/>
      <c r="Z36" s="635">
        <v>100</v>
      </c>
      <c r="AA36" s="635"/>
      <c r="AB36" s="635"/>
      <c r="AC36" s="635"/>
      <c r="AD36" s="636">
        <v>3129716</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215325</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-30197</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1183841</v>
      </c>
      <c r="CS36" s="591"/>
      <c r="CT36" s="591"/>
      <c r="CU36" s="591"/>
      <c r="CV36" s="591"/>
      <c r="CW36" s="591"/>
      <c r="CX36" s="591"/>
      <c r="CY36" s="592"/>
      <c r="CZ36" s="593">
        <v>20.6</v>
      </c>
      <c r="DA36" s="611"/>
      <c r="DB36" s="611"/>
      <c r="DC36" s="612"/>
      <c r="DD36" s="596">
        <v>858175</v>
      </c>
      <c r="DE36" s="591"/>
      <c r="DF36" s="591"/>
      <c r="DG36" s="591"/>
      <c r="DH36" s="591"/>
      <c r="DI36" s="591"/>
      <c r="DJ36" s="591"/>
      <c r="DK36" s="592"/>
      <c r="DL36" s="596">
        <v>656191</v>
      </c>
      <c r="DM36" s="591"/>
      <c r="DN36" s="591"/>
      <c r="DO36" s="591"/>
      <c r="DP36" s="591"/>
      <c r="DQ36" s="591"/>
      <c r="DR36" s="591"/>
      <c r="DS36" s="591"/>
      <c r="DT36" s="591"/>
      <c r="DU36" s="591"/>
      <c r="DV36" s="592"/>
      <c r="DW36" s="613">
        <v>20.100000000000001</v>
      </c>
      <c r="DX36" s="614"/>
      <c r="DY36" s="614"/>
      <c r="DZ36" s="614"/>
      <c r="EA36" s="614"/>
      <c r="EB36" s="614"/>
      <c r="EC36" s="615"/>
    </row>
    <row r="37" spans="2:133" ht="11.25" customHeight="1">
      <c r="AQ37" s="616" t="s">
        <v>315</v>
      </c>
      <c r="AR37" s="617"/>
      <c r="AS37" s="617"/>
      <c r="AT37" s="617"/>
      <c r="AU37" s="617"/>
      <c r="AV37" s="617"/>
      <c r="AW37" s="617"/>
      <c r="AX37" s="617"/>
      <c r="AY37" s="618"/>
      <c r="AZ37" s="590">
        <v>80647</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1439</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369997</v>
      </c>
      <c r="CS37" s="609"/>
      <c r="CT37" s="609"/>
      <c r="CU37" s="609"/>
      <c r="CV37" s="609"/>
      <c r="CW37" s="609"/>
      <c r="CX37" s="609"/>
      <c r="CY37" s="610"/>
      <c r="CZ37" s="593">
        <v>6.4</v>
      </c>
      <c r="DA37" s="611"/>
      <c r="DB37" s="611"/>
      <c r="DC37" s="612"/>
      <c r="DD37" s="596">
        <v>369997</v>
      </c>
      <c r="DE37" s="609"/>
      <c r="DF37" s="609"/>
      <c r="DG37" s="609"/>
      <c r="DH37" s="609"/>
      <c r="DI37" s="609"/>
      <c r="DJ37" s="609"/>
      <c r="DK37" s="610"/>
      <c r="DL37" s="596">
        <v>319497</v>
      </c>
      <c r="DM37" s="609"/>
      <c r="DN37" s="609"/>
      <c r="DO37" s="609"/>
      <c r="DP37" s="609"/>
      <c r="DQ37" s="609"/>
      <c r="DR37" s="609"/>
      <c r="DS37" s="609"/>
      <c r="DT37" s="609"/>
      <c r="DU37" s="609"/>
      <c r="DV37" s="610"/>
      <c r="DW37" s="613">
        <v>9.8000000000000007</v>
      </c>
      <c r="DX37" s="614"/>
      <c r="DY37" s="614"/>
      <c r="DZ37" s="614"/>
      <c r="EA37" s="614"/>
      <c r="EB37" s="614"/>
      <c r="EC37" s="615"/>
    </row>
    <row r="38" spans="2:133" ht="11.25" customHeight="1">
      <c r="AQ38" s="616" t="s">
        <v>318</v>
      </c>
      <c r="AR38" s="617"/>
      <c r="AS38" s="617"/>
      <c r="AT38" s="617"/>
      <c r="AU38" s="617"/>
      <c r="AV38" s="617"/>
      <c r="AW38" s="617"/>
      <c r="AX38" s="617"/>
      <c r="AY38" s="618"/>
      <c r="AZ38" s="590">
        <v>12691</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2584</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511152</v>
      </c>
      <c r="CS38" s="591"/>
      <c r="CT38" s="591"/>
      <c r="CU38" s="591"/>
      <c r="CV38" s="591"/>
      <c r="CW38" s="591"/>
      <c r="CX38" s="591"/>
      <c r="CY38" s="592"/>
      <c r="CZ38" s="593">
        <v>8.9</v>
      </c>
      <c r="DA38" s="611"/>
      <c r="DB38" s="611"/>
      <c r="DC38" s="612"/>
      <c r="DD38" s="596">
        <v>444295</v>
      </c>
      <c r="DE38" s="591"/>
      <c r="DF38" s="591"/>
      <c r="DG38" s="591"/>
      <c r="DH38" s="591"/>
      <c r="DI38" s="591"/>
      <c r="DJ38" s="591"/>
      <c r="DK38" s="592"/>
      <c r="DL38" s="596">
        <v>320718</v>
      </c>
      <c r="DM38" s="591"/>
      <c r="DN38" s="591"/>
      <c r="DO38" s="591"/>
      <c r="DP38" s="591"/>
      <c r="DQ38" s="591"/>
      <c r="DR38" s="591"/>
      <c r="DS38" s="591"/>
      <c r="DT38" s="591"/>
      <c r="DU38" s="591"/>
      <c r="DV38" s="592"/>
      <c r="DW38" s="613">
        <v>9.8000000000000007</v>
      </c>
      <c r="DX38" s="614"/>
      <c r="DY38" s="614"/>
      <c r="DZ38" s="614"/>
      <c r="EA38" s="614"/>
      <c r="EB38" s="614"/>
      <c r="EC38" s="615"/>
    </row>
    <row r="39" spans="2:133" ht="11.25" customHeight="1">
      <c r="AQ39" s="616" t="s">
        <v>321</v>
      </c>
      <c r="AR39" s="617"/>
      <c r="AS39" s="617"/>
      <c r="AT39" s="617"/>
      <c r="AU39" s="617"/>
      <c r="AV39" s="617"/>
      <c r="AW39" s="617"/>
      <c r="AX39" s="617"/>
      <c r="AY39" s="618"/>
      <c r="AZ39" s="590" t="s">
        <v>322</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85</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181672</v>
      </c>
      <c r="CS39" s="609"/>
      <c r="CT39" s="609"/>
      <c r="CU39" s="609"/>
      <c r="CV39" s="609"/>
      <c r="CW39" s="609"/>
      <c r="CX39" s="609"/>
      <c r="CY39" s="610"/>
      <c r="CZ39" s="593">
        <v>3.2</v>
      </c>
      <c r="DA39" s="611"/>
      <c r="DB39" s="611"/>
      <c r="DC39" s="612"/>
      <c r="DD39" s="596">
        <v>150000</v>
      </c>
      <c r="DE39" s="609"/>
      <c r="DF39" s="609"/>
      <c r="DG39" s="609"/>
      <c r="DH39" s="609"/>
      <c r="DI39" s="609"/>
      <c r="DJ39" s="609"/>
      <c r="DK39" s="610"/>
      <c r="DL39" s="596" t="s">
        <v>322</v>
      </c>
      <c r="DM39" s="609"/>
      <c r="DN39" s="609"/>
      <c r="DO39" s="609"/>
      <c r="DP39" s="609"/>
      <c r="DQ39" s="609"/>
      <c r="DR39" s="609"/>
      <c r="DS39" s="609"/>
      <c r="DT39" s="609"/>
      <c r="DU39" s="609"/>
      <c r="DV39" s="610"/>
      <c r="DW39" s="613" t="s">
        <v>322</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108616</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119</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19400</v>
      </c>
      <c r="CS40" s="591"/>
      <c r="CT40" s="591"/>
      <c r="CU40" s="591"/>
      <c r="CV40" s="591"/>
      <c r="CW40" s="591"/>
      <c r="CX40" s="591"/>
      <c r="CY40" s="592"/>
      <c r="CZ40" s="593">
        <v>0.3</v>
      </c>
      <c r="DA40" s="611"/>
      <c r="DB40" s="611"/>
      <c r="DC40" s="612"/>
      <c r="DD40" s="596" t="s">
        <v>322</v>
      </c>
      <c r="DE40" s="591"/>
      <c r="DF40" s="591"/>
      <c r="DG40" s="591"/>
      <c r="DH40" s="591"/>
      <c r="DI40" s="591"/>
      <c r="DJ40" s="591"/>
      <c r="DK40" s="592"/>
      <c r="DL40" s="596" t="s">
        <v>322</v>
      </c>
      <c r="DM40" s="591"/>
      <c r="DN40" s="591"/>
      <c r="DO40" s="591"/>
      <c r="DP40" s="591"/>
      <c r="DQ40" s="591"/>
      <c r="DR40" s="591"/>
      <c r="DS40" s="591"/>
      <c r="DT40" s="591"/>
      <c r="DU40" s="591"/>
      <c r="DV40" s="592"/>
      <c r="DW40" s="613" t="s">
        <v>322</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321889</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277</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1079045</v>
      </c>
      <c r="CS42" s="591"/>
      <c r="CT42" s="591"/>
      <c r="CU42" s="591"/>
      <c r="CV42" s="591"/>
      <c r="CW42" s="591"/>
      <c r="CX42" s="591"/>
      <c r="CY42" s="592"/>
      <c r="CZ42" s="593">
        <v>18.8</v>
      </c>
      <c r="DA42" s="594"/>
      <c r="DB42" s="594"/>
      <c r="DC42" s="595"/>
      <c r="DD42" s="596">
        <v>335286</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t="s">
        <v>112</v>
      </c>
      <c r="CS43" s="609"/>
      <c r="CT43" s="609"/>
      <c r="CU43" s="609"/>
      <c r="CV43" s="609"/>
      <c r="CW43" s="609"/>
      <c r="CX43" s="609"/>
      <c r="CY43" s="610"/>
      <c r="CZ43" s="593" t="s">
        <v>112</v>
      </c>
      <c r="DA43" s="611"/>
      <c r="DB43" s="611"/>
      <c r="DC43" s="612"/>
      <c r="DD43" s="596" t="s">
        <v>112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590874</v>
      </c>
      <c r="CS44" s="591"/>
      <c r="CT44" s="591"/>
      <c r="CU44" s="591"/>
      <c r="CV44" s="591"/>
      <c r="CW44" s="591"/>
      <c r="CX44" s="591"/>
      <c r="CY44" s="592"/>
      <c r="CZ44" s="593">
        <v>10.3</v>
      </c>
      <c r="DA44" s="594"/>
      <c r="DB44" s="594"/>
      <c r="DC44" s="595"/>
      <c r="DD44" s="596">
        <v>279818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212236</v>
      </c>
      <c r="CS45" s="609"/>
      <c r="CT45" s="609"/>
      <c r="CU45" s="609"/>
      <c r="CV45" s="609"/>
      <c r="CW45" s="609"/>
      <c r="CX45" s="609"/>
      <c r="CY45" s="610"/>
      <c r="CZ45" s="593">
        <v>3.7</v>
      </c>
      <c r="DA45" s="611"/>
      <c r="DB45" s="611"/>
      <c r="DC45" s="612"/>
      <c r="DD45" s="596">
        <v>3685</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378638</v>
      </c>
      <c r="CS46" s="591"/>
      <c r="CT46" s="591"/>
      <c r="CU46" s="591"/>
      <c r="CV46" s="591"/>
      <c r="CW46" s="591"/>
      <c r="CX46" s="591"/>
      <c r="CY46" s="592"/>
      <c r="CZ46" s="593">
        <v>6.6</v>
      </c>
      <c r="DA46" s="594"/>
      <c r="DB46" s="594"/>
      <c r="DC46" s="595"/>
      <c r="DD46" s="596">
        <v>276133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488171</v>
      </c>
      <c r="CS47" s="609"/>
      <c r="CT47" s="609"/>
      <c r="CU47" s="609"/>
      <c r="CV47" s="609"/>
      <c r="CW47" s="609"/>
      <c r="CX47" s="609"/>
      <c r="CY47" s="610"/>
      <c r="CZ47" s="593">
        <v>8.5</v>
      </c>
      <c r="DA47" s="611"/>
      <c r="DB47" s="611"/>
      <c r="DC47" s="612"/>
      <c r="DD47" s="596">
        <v>55468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5753100</v>
      </c>
      <c r="CS49" s="575"/>
      <c r="CT49" s="575"/>
      <c r="CU49" s="575"/>
      <c r="CV49" s="575"/>
      <c r="CW49" s="575"/>
      <c r="CX49" s="575"/>
      <c r="CY49" s="576"/>
      <c r="CZ49" s="577">
        <v>100</v>
      </c>
      <c r="DA49" s="578"/>
      <c r="DB49" s="578"/>
      <c r="DC49" s="579"/>
      <c r="DD49" s="580">
        <v>3855064</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6022</v>
      </c>
      <c r="R7" s="1104"/>
      <c r="S7" s="1104"/>
      <c r="T7" s="1104"/>
      <c r="U7" s="1104"/>
      <c r="V7" s="1104">
        <v>5750</v>
      </c>
      <c r="W7" s="1104"/>
      <c r="X7" s="1104"/>
      <c r="Y7" s="1104"/>
      <c r="Z7" s="1104"/>
      <c r="AA7" s="1104">
        <v>272</v>
      </c>
      <c r="AB7" s="1104"/>
      <c r="AC7" s="1104"/>
      <c r="AD7" s="1104"/>
      <c r="AE7" s="1105"/>
      <c r="AF7" s="1106">
        <v>222</v>
      </c>
      <c r="AG7" s="1107"/>
      <c r="AH7" s="1107"/>
      <c r="AI7" s="1107"/>
      <c r="AJ7" s="1108"/>
      <c r="AK7" s="1090">
        <v>256</v>
      </c>
      <c r="AL7" s="1091"/>
      <c r="AM7" s="1091"/>
      <c r="AN7" s="1091"/>
      <c r="AO7" s="1091"/>
      <c r="AP7" s="1091">
        <v>5207</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554</v>
      </c>
      <c r="BT7" s="1095"/>
      <c r="BU7" s="1095"/>
      <c r="BV7" s="1095"/>
      <c r="BW7" s="1095"/>
      <c r="BX7" s="1095"/>
      <c r="BY7" s="1095"/>
      <c r="BZ7" s="1095"/>
      <c r="CA7" s="1095"/>
      <c r="CB7" s="1095"/>
      <c r="CC7" s="1095"/>
      <c r="CD7" s="1095"/>
      <c r="CE7" s="1095"/>
      <c r="CF7" s="1095"/>
      <c r="CG7" s="1096"/>
      <c r="CH7" s="1087">
        <v>3</v>
      </c>
      <c r="CI7" s="1088"/>
      <c r="CJ7" s="1088"/>
      <c r="CK7" s="1088"/>
      <c r="CL7" s="1089"/>
      <c r="CM7" s="1087">
        <v>252</v>
      </c>
      <c r="CN7" s="1088"/>
      <c r="CO7" s="1088"/>
      <c r="CP7" s="1088"/>
      <c r="CQ7" s="1089"/>
      <c r="CR7" s="1087">
        <v>300</v>
      </c>
      <c r="CS7" s="1088"/>
      <c r="CT7" s="1088"/>
      <c r="CU7" s="1088"/>
      <c r="CV7" s="1089"/>
      <c r="CW7" s="1087">
        <v>2</v>
      </c>
      <c r="CX7" s="1088"/>
      <c r="CY7" s="1088"/>
      <c r="CZ7" s="1088"/>
      <c r="DA7" s="1089"/>
      <c r="DB7" s="1087" t="s">
        <v>557</v>
      </c>
      <c r="DC7" s="1088"/>
      <c r="DD7" s="1088"/>
      <c r="DE7" s="1088"/>
      <c r="DF7" s="1089"/>
      <c r="DG7" s="1087" t="s">
        <v>557</v>
      </c>
      <c r="DH7" s="1088"/>
      <c r="DI7" s="1088"/>
      <c r="DJ7" s="1088"/>
      <c r="DK7" s="1089"/>
      <c r="DL7" s="1087" t="s">
        <v>557</v>
      </c>
      <c r="DM7" s="1088"/>
      <c r="DN7" s="1088"/>
      <c r="DO7" s="1088"/>
      <c r="DP7" s="1089"/>
      <c r="DQ7" s="1087" t="s">
        <v>557</v>
      </c>
      <c r="DR7" s="1088"/>
      <c r="DS7" s="1088"/>
      <c r="DT7" s="1088"/>
      <c r="DU7" s="1089"/>
      <c r="DV7" s="1114"/>
      <c r="DW7" s="1115"/>
      <c r="DX7" s="1115"/>
      <c r="DY7" s="1115"/>
      <c r="DZ7" s="1116"/>
      <c r="EA7" s="207"/>
    </row>
    <row r="8" spans="1:131" s="208" customFormat="1" ht="26.25" customHeight="1">
      <c r="A8" s="214">
        <v>2</v>
      </c>
      <c r="B8" s="1030" t="s">
        <v>367</v>
      </c>
      <c r="C8" s="1031"/>
      <c r="D8" s="1031"/>
      <c r="E8" s="1031"/>
      <c r="F8" s="1031"/>
      <c r="G8" s="1031"/>
      <c r="H8" s="1031"/>
      <c r="I8" s="1031"/>
      <c r="J8" s="1031"/>
      <c r="K8" s="1031"/>
      <c r="L8" s="1031"/>
      <c r="M8" s="1031"/>
      <c r="N8" s="1031"/>
      <c r="O8" s="1031"/>
      <c r="P8" s="1032"/>
      <c r="Q8" s="1042">
        <v>1</v>
      </c>
      <c r="R8" s="1043"/>
      <c r="S8" s="1043"/>
      <c r="T8" s="1043"/>
      <c r="U8" s="1043"/>
      <c r="V8" s="1043">
        <v>1</v>
      </c>
      <c r="W8" s="1043"/>
      <c r="X8" s="1043"/>
      <c r="Y8" s="1043"/>
      <c r="Z8" s="1043"/>
      <c r="AA8" s="1043" t="s">
        <v>557</v>
      </c>
      <c r="AB8" s="1043"/>
      <c r="AC8" s="1043"/>
      <c r="AD8" s="1043"/>
      <c r="AE8" s="1044"/>
      <c r="AF8" s="1036" t="s">
        <v>112</v>
      </c>
      <c r="AG8" s="1037"/>
      <c r="AH8" s="1037"/>
      <c r="AI8" s="1037"/>
      <c r="AJ8" s="1038"/>
      <c r="AK8" s="1085" t="s">
        <v>557</v>
      </c>
      <c r="AL8" s="1086"/>
      <c r="AM8" s="1086"/>
      <c r="AN8" s="1086"/>
      <c r="AO8" s="1086"/>
      <c r="AP8" s="1086">
        <v>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555</v>
      </c>
      <c r="BT8" s="1014"/>
      <c r="BU8" s="1014"/>
      <c r="BV8" s="1014"/>
      <c r="BW8" s="1014"/>
      <c r="BX8" s="1014"/>
      <c r="BY8" s="1014"/>
      <c r="BZ8" s="1014"/>
      <c r="CA8" s="1014"/>
      <c r="CB8" s="1014"/>
      <c r="CC8" s="1014"/>
      <c r="CD8" s="1014"/>
      <c r="CE8" s="1014"/>
      <c r="CF8" s="1014"/>
      <c r="CG8" s="1015"/>
      <c r="CH8" s="988">
        <v>0</v>
      </c>
      <c r="CI8" s="989"/>
      <c r="CJ8" s="989"/>
      <c r="CK8" s="989"/>
      <c r="CL8" s="990"/>
      <c r="CM8" s="988">
        <v>16</v>
      </c>
      <c r="CN8" s="989"/>
      <c r="CO8" s="989"/>
      <c r="CP8" s="989"/>
      <c r="CQ8" s="990"/>
      <c r="CR8" s="988">
        <v>10</v>
      </c>
      <c r="CS8" s="989"/>
      <c r="CT8" s="989"/>
      <c r="CU8" s="989"/>
      <c r="CV8" s="990"/>
      <c r="CW8" s="988" t="s">
        <v>557</v>
      </c>
      <c r="CX8" s="989"/>
      <c r="CY8" s="989"/>
      <c r="CZ8" s="989"/>
      <c r="DA8" s="990"/>
      <c r="DB8" s="988" t="s">
        <v>557</v>
      </c>
      <c r="DC8" s="989"/>
      <c r="DD8" s="989"/>
      <c r="DE8" s="989"/>
      <c r="DF8" s="990"/>
      <c r="DG8" s="988" t="s">
        <v>557</v>
      </c>
      <c r="DH8" s="989"/>
      <c r="DI8" s="989"/>
      <c r="DJ8" s="989"/>
      <c r="DK8" s="990"/>
      <c r="DL8" s="988" t="s">
        <v>557</v>
      </c>
      <c r="DM8" s="989"/>
      <c r="DN8" s="989"/>
      <c r="DO8" s="989"/>
      <c r="DP8" s="990"/>
      <c r="DQ8" s="988" t="s">
        <v>557</v>
      </c>
      <c r="DR8" s="989"/>
      <c r="DS8" s="989"/>
      <c r="DT8" s="989"/>
      <c r="DU8" s="990"/>
      <c r="DV8" s="991"/>
      <c r="DW8" s="992"/>
      <c r="DX8" s="992"/>
      <c r="DY8" s="992"/>
      <c r="DZ8" s="993"/>
      <c r="EA8" s="207"/>
    </row>
    <row r="9" spans="1:131" s="208" customFormat="1" ht="26.25" customHeight="1">
      <c r="A9" s="214">
        <v>3</v>
      </c>
      <c r="B9" s="1030" t="s">
        <v>368</v>
      </c>
      <c r="C9" s="1031"/>
      <c r="D9" s="1031"/>
      <c r="E9" s="1031"/>
      <c r="F9" s="1031"/>
      <c r="G9" s="1031"/>
      <c r="H9" s="1031"/>
      <c r="I9" s="1031"/>
      <c r="J9" s="1031"/>
      <c r="K9" s="1031"/>
      <c r="L9" s="1031"/>
      <c r="M9" s="1031"/>
      <c r="N9" s="1031"/>
      <c r="O9" s="1031"/>
      <c r="P9" s="1032"/>
      <c r="Q9" s="1042">
        <v>10</v>
      </c>
      <c r="R9" s="1043"/>
      <c r="S9" s="1043"/>
      <c r="T9" s="1043"/>
      <c r="U9" s="1043"/>
      <c r="V9" s="1043">
        <v>10</v>
      </c>
      <c r="W9" s="1043"/>
      <c r="X9" s="1043"/>
      <c r="Y9" s="1043"/>
      <c r="Z9" s="1043"/>
      <c r="AA9" s="1043" t="s">
        <v>557</v>
      </c>
      <c r="AB9" s="1043"/>
      <c r="AC9" s="1043"/>
      <c r="AD9" s="1043"/>
      <c r="AE9" s="1044"/>
      <c r="AF9" s="1036" t="s">
        <v>112</v>
      </c>
      <c r="AG9" s="1037"/>
      <c r="AH9" s="1037"/>
      <c r="AI9" s="1037"/>
      <c r="AJ9" s="1038"/>
      <c r="AK9" s="1085">
        <v>8</v>
      </c>
      <c r="AL9" s="1086"/>
      <c r="AM9" s="1086"/>
      <c r="AN9" s="1086"/>
      <c r="AO9" s="1086"/>
      <c r="AP9" s="1086" t="s">
        <v>557</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556</v>
      </c>
      <c r="BT9" s="1014"/>
      <c r="BU9" s="1014"/>
      <c r="BV9" s="1014"/>
      <c r="BW9" s="1014"/>
      <c r="BX9" s="1014"/>
      <c r="BY9" s="1014"/>
      <c r="BZ9" s="1014"/>
      <c r="CA9" s="1014"/>
      <c r="CB9" s="1014"/>
      <c r="CC9" s="1014"/>
      <c r="CD9" s="1014"/>
      <c r="CE9" s="1014"/>
      <c r="CF9" s="1014"/>
      <c r="CG9" s="1015"/>
      <c r="CH9" s="988">
        <v>2</v>
      </c>
      <c r="CI9" s="989"/>
      <c r="CJ9" s="989"/>
      <c r="CK9" s="989"/>
      <c r="CL9" s="990"/>
      <c r="CM9" s="988">
        <v>33</v>
      </c>
      <c r="CN9" s="989"/>
      <c r="CO9" s="989"/>
      <c r="CP9" s="989"/>
      <c r="CQ9" s="990"/>
      <c r="CR9" s="988">
        <v>3</v>
      </c>
      <c r="CS9" s="989"/>
      <c r="CT9" s="989"/>
      <c r="CU9" s="989"/>
      <c r="CV9" s="990"/>
      <c r="CW9" s="988" t="s">
        <v>557</v>
      </c>
      <c r="CX9" s="989"/>
      <c r="CY9" s="989"/>
      <c r="CZ9" s="989"/>
      <c r="DA9" s="990"/>
      <c r="DB9" s="988" t="s">
        <v>557</v>
      </c>
      <c r="DC9" s="989"/>
      <c r="DD9" s="989"/>
      <c r="DE9" s="989"/>
      <c r="DF9" s="990"/>
      <c r="DG9" s="988" t="s">
        <v>557</v>
      </c>
      <c r="DH9" s="989"/>
      <c r="DI9" s="989"/>
      <c r="DJ9" s="989"/>
      <c r="DK9" s="990"/>
      <c r="DL9" s="988" t="s">
        <v>557</v>
      </c>
      <c r="DM9" s="989"/>
      <c r="DN9" s="989"/>
      <c r="DO9" s="989"/>
      <c r="DP9" s="990"/>
      <c r="DQ9" s="988" t="s">
        <v>557</v>
      </c>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369</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370</v>
      </c>
      <c r="B23" s="946" t="s">
        <v>371</v>
      </c>
      <c r="C23" s="947"/>
      <c r="D23" s="947"/>
      <c r="E23" s="947"/>
      <c r="F23" s="947"/>
      <c r="G23" s="947"/>
      <c r="H23" s="947"/>
      <c r="I23" s="947"/>
      <c r="J23" s="947"/>
      <c r="K23" s="947"/>
      <c r="L23" s="947"/>
      <c r="M23" s="947"/>
      <c r="N23" s="947"/>
      <c r="O23" s="947"/>
      <c r="P23" s="948"/>
      <c r="Q23" s="1067">
        <v>6025</v>
      </c>
      <c r="R23" s="1068"/>
      <c r="S23" s="1068"/>
      <c r="T23" s="1068"/>
      <c r="U23" s="1068"/>
      <c r="V23" s="1068">
        <v>5753</v>
      </c>
      <c r="W23" s="1068"/>
      <c r="X23" s="1068"/>
      <c r="Y23" s="1068"/>
      <c r="Z23" s="1068"/>
      <c r="AA23" s="1068">
        <v>272</v>
      </c>
      <c r="AB23" s="1068"/>
      <c r="AC23" s="1068"/>
      <c r="AD23" s="1068"/>
      <c r="AE23" s="1069"/>
      <c r="AF23" s="1070">
        <v>222</v>
      </c>
      <c r="AG23" s="1068"/>
      <c r="AH23" s="1068"/>
      <c r="AI23" s="1068"/>
      <c r="AJ23" s="1071"/>
      <c r="AK23" s="1072"/>
      <c r="AL23" s="1073"/>
      <c r="AM23" s="1073"/>
      <c r="AN23" s="1073"/>
      <c r="AO23" s="1073"/>
      <c r="AP23" s="1068">
        <v>5209</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372</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373</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374</v>
      </c>
      <c r="R26" s="1001"/>
      <c r="S26" s="1001"/>
      <c r="T26" s="1001"/>
      <c r="U26" s="1002"/>
      <c r="V26" s="1000" t="s">
        <v>375</v>
      </c>
      <c r="W26" s="1001"/>
      <c r="X26" s="1001"/>
      <c r="Y26" s="1001"/>
      <c r="Z26" s="1002"/>
      <c r="AA26" s="1000" t="s">
        <v>376</v>
      </c>
      <c r="AB26" s="1001"/>
      <c r="AC26" s="1001"/>
      <c r="AD26" s="1001"/>
      <c r="AE26" s="1001"/>
      <c r="AF26" s="1058" t="s">
        <v>377</v>
      </c>
      <c r="AG26" s="1007"/>
      <c r="AH26" s="1007"/>
      <c r="AI26" s="1007"/>
      <c r="AJ26" s="1059"/>
      <c r="AK26" s="1001" t="s">
        <v>378</v>
      </c>
      <c r="AL26" s="1001"/>
      <c r="AM26" s="1001"/>
      <c r="AN26" s="1001"/>
      <c r="AO26" s="1002"/>
      <c r="AP26" s="1000" t="s">
        <v>379</v>
      </c>
      <c r="AQ26" s="1001"/>
      <c r="AR26" s="1001"/>
      <c r="AS26" s="1001"/>
      <c r="AT26" s="1002"/>
      <c r="AU26" s="1000" t="s">
        <v>380</v>
      </c>
      <c r="AV26" s="1001"/>
      <c r="AW26" s="1001"/>
      <c r="AX26" s="1001"/>
      <c r="AY26" s="1002"/>
      <c r="AZ26" s="1000" t="s">
        <v>381</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382</v>
      </c>
      <c r="C28" s="1050"/>
      <c r="D28" s="1050"/>
      <c r="E28" s="1050"/>
      <c r="F28" s="1050"/>
      <c r="G28" s="1050"/>
      <c r="H28" s="1050"/>
      <c r="I28" s="1050"/>
      <c r="J28" s="1050"/>
      <c r="K28" s="1050"/>
      <c r="L28" s="1050"/>
      <c r="M28" s="1050"/>
      <c r="N28" s="1050"/>
      <c r="O28" s="1050"/>
      <c r="P28" s="1051"/>
      <c r="Q28" s="1052">
        <v>1313</v>
      </c>
      <c r="R28" s="1053"/>
      <c r="S28" s="1053"/>
      <c r="T28" s="1053"/>
      <c r="U28" s="1053"/>
      <c r="V28" s="1053">
        <v>1299</v>
      </c>
      <c r="W28" s="1053"/>
      <c r="X28" s="1053"/>
      <c r="Y28" s="1053"/>
      <c r="Z28" s="1053"/>
      <c r="AA28" s="1053">
        <v>14</v>
      </c>
      <c r="AB28" s="1053"/>
      <c r="AC28" s="1053"/>
      <c r="AD28" s="1053"/>
      <c r="AE28" s="1054"/>
      <c r="AF28" s="1055">
        <v>14</v>
      </c>
      <c r="AG28" s="1053"/>
      <c r="AH28" s="1053"/>
      <c r="AI28" s="1053"/>
      <c r="AJ28" s="1056"/>
      <c r="AK28" s="1057">
        <v>109</v>
      </c>
      <c r="AL28" s="1045"/>
      <c r="AM28" s="1045"/>
      <c r="AN28" s="1045"/>
      <c r="AO28" s="1045"/>
      <c r="AP28" s="1045" t="s">
        <v>557</v>
      </c>
      <c r="AQ28" s="1045"/>
      <c r="AR28" s="1045"/>
      <c r="AS28" s="1045"/>
      <c r="AT28" s="1045"/>
      <c r="AU28" s="1045" t="s">
        <v>557</v>
      </c>
      <c r="AV28" s="1045"/>
      <c r="AW28" s="1045"/>
      <c r="AX28" s="1045"/>
      <c r="AY28" s="1045"/>
      <c r="AZ28" s="1046" t="s">
        <v>557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383</v>
      </c>
      <c r="C29" s="1031"/>
      <c r="D29" s="1031"/>
      <c r="E29" s="1031"/>
      <c r="F29" s="1031"/>
      <c r="G29" s="1031"/>
      <c r="H29" s="1031"/>
      <c r="I29" s="1031"/>
      <c r="J29" s="1031"/>
      <c r="K29" s="1031"/>
      <c r="L29" s="1031"/>
      <c r="M29" s="1031"/>
      <c r="N29" s="1031"/>
      <c r="O29" s="1031"/>
      <c r="P29" s="1032"/>
      <c r="Q29" s="1042">
        <v>1081</v>
      </c>
      <c r="R29" s="1043"/>
      <c r="S29" s="1043"/>
      <c r="T29" s="1043"/>
      <c r="U29" s="1043"/>
      <c r="V29" s="1043">
        <v>1035</v>
      </c>
      <c r="W29" s="1043"/>
      <c r="X29" s="1043"/>
      <c r="Y29" s="1043"/>
      <c r="Z29" s="1043"/>
      <c r="AA29" s="1043">
        <v>46</v>
      </c>
      <c r="AB29" s="1043"/>
      <c r="AC29" s="1043"/>
      <c r="AD29" s="1043"/>
      <c r="AE29" s="1044"/>
      <c r="AF29" s="1036">
        <v>46</v>
      </c>
      <c r="AG29" s="1037"/>
      <c r="AH29" s="1037"/>
      <c r="AI29" s="1037"/>
      <c r="AJ29" s="1038"/>
      <c r="AK29" s="979">
        <v>164</v>
      </c>
      <c r="AL29" s="973"/>
      <c r="AM29" s="973"/>
      <c r="AN29" s="973"/>
      <c r="AO29" s="973"/>
      <c r="AP29" s="973" t="s">
        <v>557</v>
      </c>
      <c r="AQ29" s="973"/>
      <c r="AR29" s="973"/>
      <c r="AS29" s="973"/>
      <c r="AT29" s="973"/>
      <c r="AU29" s="973" t="s">
        <v>557</v>
      </c>
      <c r="AV29" s="973"/>
      <c r="AW29" s="973"/>
      <c r="AX29" s="973"/>
      <c r="AY29" s="973"/>
      <c r="AZ29" s="1041" t="s">
        <v>557</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384</v>
      </c>
      <c r="C30" s="1031"/>
      <c r="D30" s="1031"/>
      <c r="E30" s="1031"/>
      <c r="F30" s="1031"/>
      <c r="G30" s="1031"/>
      <c r="H30" s="1031"/>
      <c r="I30" s="1031"/>
      <c r="J30" s="1031"/>
      <c r="K30" s="1031"/>
      <c r="L30" s="1031"/>
      <c r="M30" s="1031"/>
      <c r="N30" s="1031"/>
      <c r="O30" s="1031"/>
      <c r="P30" s="1032"/>
      <c r="Q30" s="1042">
        <v>111</v>
      </c>
      <c r="R30" s="1043"/>
      <c r="S30" s="1043"/>
      <c r="T30" s="1043"/>
      <c r="U30" s="1043"/>
      <c r="V30" s="1043">
        <v>108</v>
      </c>
      <c r="W30" s="1043"/>
      <c r="X30" s="1043"/>
      <c r="Y30" s="1043"/>
      <c r="Z30" s="1043"/>
      <c r="AA30" s="1043">
        <v>3</v>
      </c>
      <c r="AB30" s="1043"/>
      <c r="AC30" s="1043"/>
      <c r="AD30" s="1043"/>
      <c r="AE30" s="1044"/>
      <c r="AF30" s="1036">
        <v>3</v>
      </c>
      <c r="AG30" s="1037"/>
      <c r="AH30" s="1037"/>
      <c r="AI30" s="1037"/>
      <c r="AJ30" s="1038"/>
      <c r="AK30" s="979">
        <v>44</v>
      </c>
      <c r="AL30" s="973"/>
      <c r="AM30" s="973"/>
      <c r="AN30" s="973"/>
      <c r="AO30" s="973"/>
      <c r="AP30" s="973" t="s">
        <v>557</v>
      </c>
      <c r="AQ30" s="973"/>
      <c r="AR30" s="973"/>
      <c r="AS30" s="973"/>
      <c r="AT30" s="973"/>
      <c r="AU30" s="973" t="s">
        <v>557</v>
      </c>
      <c r="AV30" s="973"/>
      <c r="AW30" s="973"/>
      <c r="AX30" s="973"/>
      <c r="AY30" s="973"/>
      <c r="AZ30" s="1041" t="s">
        <v>557</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385</v>
      </c>
      <c r="C31" s="1031"/>
      <c r="D31" s="1031"/>
      <c r="E31" s="1031"/>
      <c r="F31" s="1031"/>
      <c r="G31" s="1031"/>
      <c r="H31" s="1031"/>
      <c r="I31" s="1031"/>
      <c r="J31" s="1031"/>
      <c r="K31" s="1031"/>
      <c r="L31" s="1031"/>
      <c r="M31" s="1031"/>
      <c r="N31" s="1031"/>
      <c r="O31" s="1031"/>
      <c r="P31" s="1032"/>
      <c r="Q31" s="1042">
        <v>132</v>
      </c>
      <c r="R31" s="1043"/>
      <c r="S31" s="1043"/>
      <c r="T31" s="1043"/>
      <c r="U31" s="1043"/>
      <c r="V31" s="1043">
        <v>116</v>
      </c>
      <c r="W31" s="1043"/>
      <c r="X31" s="1043"/>
      <c r="Y31" s="1043"/>
      <c r="Z31" s="1043"/>
      <c r="AA31" s="1043">
        <v>16</v>
      </c>
      <c r="AB31" s="1043"/>
      <c r="AC31" s="1043"/>
      <c r="AD31" s="1043"/>
      <c r="AE31" s="1044"/>
      <c r="AF31" s="1036">
        <v>610</v>
      </c>
      <c r="AG31" s="1037"/>
      <c r="AH31" s="1037"/>
      <c r="AI31" s="1037"/>
      <c r="AJ31" s="1038"/>
      <c r="AK31" s="979">
        <v>13</v>
      </c>
      <c r="AL31" s="973"/>
      <c r="AM31" s="973"/>
      <c r="AN31" s="973"/>
      <c r="AO31" s="973"/>
      <c r="AP31" s="973">
        <v>649</v>
      </c>
      <c r="AQ31" s="973"/>
      <c r="AR31" s="973"/>
      <c r="AS31" s="973"/>
      <c r="AT31" s="973"/>
      <c r="AU31" s="973">
        <v>194</v>
      </c>
      <c r="AV31" s="973"/>
      <c r="AW31" s="973"/>
      <c r="AX31" s="973"/>
      <c r="AY31" s="973"/>
      <c r="AZ31" s="1041" t="s">
        <v>557</v>
      </c>
      <c r="BA31" s="1041"/>
      <c r="BB31" s="1041"/>
      <c r="BC31" s="1041"/>
      <c r="BD31" s="1041"/>
      <c r="BE31" s="1025" t="s">
        <v>386</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387</v>
      </c>
      <c r="C32" s="1031"/>
      <c r="D32" s="1031"/>
      <c r="E32" s="1031"/>
      <c r="F32" s="1031"/>
      <c r="G32" s="1031"/>
      <c r="H32" s="1031"/>
      <c r="I32" s="1031"/>
      <c r="J32" s="1031"/>
      <c r="K32" s="1031"/>
      <c r="L32" s="1031"/>
      <c r="M32" s="1031"/>
      <c r="N32" s="1031"/>
      <c r="O32" s="1031"/>
      <c r="P32" s="1032"/>
      <c r="Q32" s="1042">
        <v>120</v>
      </c>
      <c r="R32" s="1043"/>
      <c r="S32" s="1043"/>
      <c r="T32" s="1043"/>
      <c r="U32" s="1043"/>
      <c r="V32" s="1043">
        <v>119</v>
      </c>
      <c r="W32" s="1043"/>
      <c r="X32" s="1043"/>
      <c r="Y32" s="1043"/>
      <c r="Z32" s="1043"/>
      <c r="AA32" s="1043">
        <v>1</v>
      </c>
      <c r="AB32" s="1043"/>
      <c r="AC32" s="1043"/>
      <c r="AD32" s="1043"/>
      <c r="AE32" s="1044"/>
      <c r="AF32" s="1036">
        <v>1</v>
      </c>
      <c r="AG32" s="1037"/>
      <c r="AH32" s="1037"/>
      <c r="AI32" s="1037"/>
      <c r="AJ32" s="1038"/>
      <c r="AK32" s="979">
        <v>67</v>
      </c>
      <c r="AL32" s="973"/>
      <c r="AM32" s="973"/>
      <c r="AN32" s="973"/>
      <c r="AO32" s="973"/>
      <c r="AP32" s="973">
        <v>912</v>
      </c>
      <c r="AQ32" s="973"/>
      <c r="AR32" s="973"/>
      <c r="AS32" s="973"/>
      <c r="AT32" s="973"/>
      <c r="AU32" s="973">
        <v>912</v>
      </c>
      <c r="AV32" s="973"/>
      <c r="AW32" s="973"/>
      <c r="AX32" s="973"/>
      <c r="AY32" s="973"/>
      <c r="AZ32" s="1041" t="s">
        <v>557</v>
      </c>
      <c r="BA32" s="1041"/>
      <c r="BB32" s="1041"/>
      <c r="BC32" s="1041"/>
      <c r="BD32" s="1041"/>
      <c r="BE32" s="1025" t="s">
        <v>388</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389</v>
      </c>
      <c r="C33" s="1031"/>
      <c r="D33" s="1031"/>
      <c r="E33" s="1031"/>
      <c r="F33" s="1031"/>
      <c r="G33" s="1031"/>
      <c r="H33" s="1031"/>
      <c r="I33" s="1031"/>
      <c r="J33" s="1031"/>
      <c r="K33" s="1031"/>
      <c r="L33" s="1031"/>
      <c r="M33" s="1031"/>
      <c r="N33" s="1031"/>
      <c r="O33" s="1031"/>
      <c r="P33" s="1032"/>
      <c r="Q33" s="1042">
        <v>3</v>
      </c>
      <c r="R33" s="1043"/>
      <c r="S33" s="1043"/>
      <c r="T33" s="1043"/>
      <c r="U33" s="1043"/>
      <c r="V33" s="1043">
        <v>3</v>
      </c>
      <c r="W33" s="1043"/>
      <c r="X33" s="1043"/>
      <c r="Y33" s="1043"/>
      <c r="Z33" s="1043"/>
      <c r="AA33" s="1043" t="s">
        <v>557</v>
      </c>
      <c r="AB33" s="1043"/>
      <c r="AC33" s="1043"/>
      <c r="AD33" s="1043"/>
      <c r="AE33" s="1044"/>
      <c r="AF33" s="1036" t="s">
        <v>112</v>
      </c>
      <c r="AG33" s="1037"/>
      <c r="AH33" s="1037"/>
      <c r="AI33" s="1037"/>
      <c r="AJ33" s="1038"/>
      <c r="AK33" s="979">
        <v>2</v>
      </c>
      <c r="AL33" s="973"/>
      <c r="AM33" s="973"/>
      <c r="AN33" s="973"/>
      <c r="AO33" s="973"/>
      <c r="AP33" s="973">
        <v>12</v>
      </c>
      <c r="AQ33" s="973"/>
      <c r="AR33" s="973"/>
      <c r="AS33" s="973"/>
      <c r="AT33" s="973"/>
      <c r="AU33" s="973">
        <v>12</v>
      </c>
      <c r="AV33" s="973"/>
      <c r="AW33" s="973"/>
      <c r="AX33" s="973"/>
      <c r="AY33" s="973"/>
      <c r="AZ33" s="1041" t="s">
        <v>557</v>
      </c>
      <c r="BA33" s="1041"/>
      <c r="BB33" s="1041"/>
      <c r="BC33" s="1041"/>
      <c r="BD33" s="1041"/>
      <c r="BE33" s="1025" t="s">
        <v>388</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t="s">
        <v>390</v>
      </c>
      <c r="C34" s="1031"/>
      <c r="D34" s="1031"/>
      <c r="E34" s="1031"/>
      <c r="F34" s="1031"/>
      <c r="G34" s="1031"/>
      <c r="H34" s="1031"/>
      <c r="I34" s="1031"/>
      <c r="J34" s="1031"/>
      <c r="K34" s="1031"/>
      <c r="L34" s="1031"/>
      <c r="M34" s="1031"/>
      <c r="N34" s="1031"/>
      <c r="O34" s="1031"/>
      <c r="P34" s="1032"/>
      <c r="Q34" s="1042">
        <v>10</v>
      </c>
      <c r="R34" s="1043"/>
      <c r="S34" s="1043"/>
      <c r="T34" s="1043"/>
      <c r="U34" s="1043"/>
      <c r="V34" s="1043">
        <v>10</v>
      </c>
      <c r="W34" s="1043"/>
      <c r="X34" s="1043"/>
      <c r="Y34" s="1043"/>
      <c r="Z34" s="1043"/>
      <c r="AA34" s="1043" t="s">
        <v>557</v>
      </c>
      <c r="AB34" s="1043"/>
      <c r="AC34" s="1043"/>
      <c r="AD34" s="1043"/>
      <c r="AE34" s="1044"/>
      <c r="AF34" s="1036" t="s">
        <v>112</v>
      </c>
      <c r="AG34" s="1037"/>
      <c r="AH34" s="1037"/>
      <c r="AI34" s="1037"/>
      <c r="AJ34" s="1038"/>
      <c r="AK34" s="979">
        <v>9</v>
      </c>
      <c r="AL34" s="973"/>
      <c r="AM34" s="973"/>
      <c r="AN34" s="973"/>
      <c r="AO34" s="973"/>
      <c r="AP34" s="973">
        <v>68</v>
      </c>
      <c r="AQ34" s="973"/>
      <c r="AR34" s="973"/>
      <c r="AS34" s="973"/>
      <c r="AT34" s="973"/>
      <c r="AU34" s="973">
        <v>68</v>
      </c>
      <c r="AV34" s="973"/>
      <c r="AW34" s="973"/>
      <c r="AX34" s="973"/>
      <c r="AY34" s="973"/>
      <c r="AZ34" s="1041" t="s">
        <v>557</v>
      </c>
      <c r="BA34" s="1041"/>
      <c r="BB34" s="1041"/>
      <c r="BC34" s="1041"/>
      <c r="BD34" s="1041"/>
      <c r="BE34" s="1025" t="s">
        <v>388</v>
      </c>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t="s">
        <v>391</v>
      </c>
      <c r="C35" s="1031"/>
      <c r="D35" s="1031"/>
      <c r="E35" s="1031"/>
      <c r="F35" s="1031"/>
      <c r="G35" s="1031"/>
      <c r="H35" s="1031"/>
      <c r="I35" s="1031"/>
      <c r="J35" s="1031"/>
      <c r="K35" s="1031"/>
      <c r="L35" s="1031"/>
      <c r="M35" s="1031"/>
      <c r="N35" s="1031"/>
      <c r="O35" s="1031"/>
      <c r="P35" s="1032"/>
      <c r="Q35" s="1042">
        <v>5</v>
      </c>
      <c r="R35" s="1043"/>
      <c r="S35" s="1043"/>
      <c r="T35" s="1043"/>
      <c r="U35" s="1043"/>
      <c r="V35" s="1043">
        <v>5</v>
      </c>
      <c r="W35" s="1043"/>
      <c r="X35" s="1043"/>
      <c r="Y35" s="1043"/>
      <c r="Z35" s="1043"/>
      <c r="AA35" s="1043" t="s">
        <v>557</v>
      </c>
      <c r="AB35" s="1043"/>
      <c r="AC35" s="1043"/>
      <c r="AD35" s="1043"/>
      <c r="AE35" s="1044"/>
      <c r="AF35" s="1036" t="s">
        <v>112</v>
      </c>
      <c r="AG35" s="1037"/>
      <c r="AH35" s="1037"/>
      <c r="AI35" s="1037"/>
      <c r="AJ35" s="1038"/>
      <c r="AK35" s="979">
        <v>3</v>
      </c>
      <c r="AL35" s="973"/>
      <c r="AM35" s="973"/>
      <c r="AN35" s="973"/>
      <c r="AO35" s="973"/>
      <c r="AP35" s="973">
        <v>13</v>
      </c>
      <c r="AQ35" s="973"/>
      <c r="AR35" s="973"/>
      <c r="AS35" s="973"/>
      <c r="AT35" s="973"/>
      <c r="AU35" s="973">
        <v>13</v>
      </c>
      <c r="AV35" s="973"/>
      <c r="AW35" s="973"/>
      <c r="AX35" s="973"/>
      <c r="AY35" s="973"/>
      <c r="AZ35" s="1041" t="s">
        <v>557</v>
      </c>
      <c r="BA35" s="1041"/>
      <c r="BB35" s="1041"/>
      <c r="BC35" s="1041"/>
      <c r="BD35" s="1041"/>
      <c r="BE35" s="1025" t="s">
        <v>388</v>
      </c>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t="s">
        <v>392</v>
      </c>
      <c r="C36" s="1031"/>
      <c r="D36" s="1031"/>
      <c r="E36" s="1031"/>
      <c r="F36" s="1031"/>
      <c r="G36" s="1031"/>
      <c r="H36" s="1031"/>
      <c r="I36" s="1031"/>
      <c r="J36" s="1031"/>
      <c r="K36" s="1031"/>
      <c r="L36" s="1031"/>
      <c r="M36" s="1031"/>
      <c r="N36" s="1031"/>
      <c r="O36" s="1031"/>
      <c r="P36" s="1032"/>
      <c r="Q36" s="1042">
        <v>34</v>
      </c>
      <c r="R36" s="1043"/>
      <c r="S36" s="1043"/>
      <c r="T36" s="1043"/>
      <c r="U36" s="1043"/>
      <c r="V36" s="1043">
        <v>34</v>
      </c>
      <c r="W36" s="1043"/>
      <c r="X36" s="1043"/>
      <c r="Y36" s="1043"/>
      <c r="Z36" s="1043"/>
      <c r="AA36" s="1043">
        <v>0</v>
      </c>
      <c r="AB36" s="1043"/>
      <c r="AC36" s="1043"/>
      <c r="AD36" s="1043"/>
      <c r="AE36" s="1044"/>
      <c r="AF36" s="1036">
        <v>0</v>
      </c>
      <c r="AG36" s="1037"/>
      <c r="AH36" s="1037"/>
      <c r="AI36" s="1037"/>
      <c r="AJ36" s="1038"/>
      <c r="AK36" s="979" t="s">
        <v>557</v>
      </c>
      <c r="AL36" s="973"/>
      <c r="AM36" s="973"/>
      <c r="AN36" s="973"/>
      <c r="AO36" s="973"/>
      <c r="AP36" s="973" t="s">
        <v>560</v>
      </c>
      <c r="AQ36" s="973"/>
      <c r="AR36" s="973"/>
      <c r="AS36" s="973"/>
      <c r="AT36" s="973"/>
      <c r="AU36" s="973" t="s">
        <v>560</v>
      </c>
      <c r="AV36" s="973"/>
      <c r="AW36" s="973"/>
      <c r="AX36" s="973"/>
      <c r="AY36" s="973"/>
      <c r="AZ36" s="1041" t="s">
        <v>557</v>
      </c>
      <c r="BA36" s="1041"/>
      <c r="BB36" s="1041"/>
      <c r="BC36" s="1041"/>
      <c r="BD36" s="1041"/>
      <c r="BE36" s="1025" t="s">
        <v>388</v>
      </c>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3"/>
      <c r="AM37" s="973"/>
      <c r="AN37" s="973"/>
      <c r="AO37" s="973"/>
      <c r="AP37" s="973"/>
      <c r="AQ37" s="973"/>
      <c r="AR37" s="973"/>
      <c r="AS37" s="973"/>
      <c r="AT37" s="973"/>
      <c r="AU37" s="973"/>
      <c r="AV37" s="973"/>
      <c r="AW37" s="973"/>
      <c r="AX37" s="973"/>
      <c r="AY37" s="973"/>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3"/>
      <c r="AM38" s="973"/>
      <c r="AN38" s="973"/>
      <c r="AO38" s="973"/>
      <c r="AP38" s="973"/>
      <c r="AQ38" s="973"/>
      <c r="AR38" s="973"/>
      <c r="AS38" s="973"/>
      <c r="AT38" s="973"/>
      <c r="AU38" s="973"/>
      <c r="AV38" s="973"/>
      <c r="AW38" s="973"/>
      <c r="AX38" s="973"/>
      <c r="AY38" s="973"/>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3"/>
      <c r="AM39" s="973"/>
      <c r="AN39" s="973"/>
      <c r="AO39" s="973"/>
      <c r="AP39" s="973"/>
      <c r="AQ39" s="973"/>
      <c r="AR39" s="973"/>
      <c r="AS39" s="973"/>
      <c r="AT39" s="973"/>
      <c r="AU39" s="973"/>
      <c r="AV39" s="973"/>
      <c r="AW39" s="973"/>
      <c r="AX39" s="973"/>
      <c r="AY39" s="973"/>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3"/>
      <c r="AM40" s="973"/>
      <c r="AN40" s="973"/>
      <c r="AO40" s="973"/>
      <c r="AP40" s="973"/>
      <c r="AQ40" s="973"/>
      <c r="AR40" s="973"/>
      <c r="AS40" s="973"/>
      <c r="AT40" s="973"/>
      <c r="AU40" s="973"/>
      <c r="AV40" s="973"/>
      <c r="AW40" s="973"/>
      <c r="AX40" s="973"/>
      <c r="AY40" s="973"/>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3"/>
      <c r="AM41" s="973"/>
      <c r="AN41" s="973"/>
      <c r="AO41" s="973"/>
      <c r="AP41" s="973"/>
      <c r="AQ41" s="973"/>
      <c r="AR41" s="973"/>
      <c r="AS41" s="973"/>
      <c r="AT41" s="973"/>
      <c r="AU41" s="973"/>
      <c r="AV41" s="973"/>
      <c r="AW41" s="973"/>
      <c r="AX41" s="973"/>
      <c r="AY41" s="973"/>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3"/>
      <c r="AM42" s="973"/>
      <c r="AN42" s="973"/>
      <c r="AO42" s="973"/>
      <c r="AP42" s="973"/>
      <c r="AQ42" s="973"/>
      <c r="AR42" s="973"/>
      <c r="AS42" s="973"/>
      <c r="AT42" s="973"/>
      <c r="AU42" s="973"/>
      <c r="AV42" s="973"/>
      <c r="AW42" s="973"/>
      <c r="AX42" s="973"/>
      <c r="AY42" s="973"/>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3"/>
      <c r="AM43" s="973"/>
      <c r="AN43" s="973"/>
      <c r="AO43" s="973"/>
      <c r="AP43" s="973"/>
      <c r="AQ43" s="973"/>
      <c r="AR43" s="973"/>
      <c r="AS43" s="973"/>
      <c r="AT43" s="973"/>
      <c r="AU43" s="973"/>
      <c r="AV43" s="973"/>
      <c r="AW43" s="973"/>
      <c r="AX43" s="973"/>
      <c r="AY43" s="973"/>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3"/>
      <c r="AM44" s="973"/>
      <c r="AN44" s="973"/>
      <c r="AO44" s="973"/>
      <c r="AP44" s="973"/>
      <c r="AQ44" s="973"/>
      <c r="AR44" s="973"/>
      <c r="AS44" s="973"/>
      <c r="AT44" s="973"/>
      <c r="AU44" s="973"/>
      <c r="AV44" s="973"/>
      <c r="AW44" s="973"/>
      <c r="AX44" s="973"/>
      <c r="AY44" s="973"/>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3"/>
      <c r="AM45" s="973"/>
      <c r="AN45" s="973"/>
      <c r="AO45" s="973"/>
      <c r="AP45" s="973"/>
      <c r="AQ45" s="973"/>
      <c r="AR45" s="973"/>
      <c r="AS45" s="973"/>
      <c r="AT45" s="973"/>
      <c r="AU45" s="973"/>
      <c r="AV45" s="973"/>
      <c r="AW45" s="973"/>
      <c r="AX45" s="973"/>
      <c r="AY45" s="973"/>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3"/>
      <c r="AM46" s="973"/>
      <c r="AN46" s="973"/>
      <c r="AO46" s="973"/>
      <c r="AP46" s="973"/>
      <c r="AQ46" s="973"/>
      <c r="AR46" s="973"/>
      <c r="AS46" s="973"/>
      <c r="AT46" s="973"/>
      <c r="AU46" s="973"/>
      <c r="AV46" s="973"/>
      <c r="AW46" s="973"/>
      <c r="AX46" s="973"/>
      <c r="AY46" s="973"/>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3"/>
      <c r="AM47" s="973"/>
      <c r="AN47" s="973"/>
      <c r="AO47" s="973"/>
      <c r="AP47" s="973"/>
      <c r="AQ47" s="973"/>
      <c r="AR47" s="973"/>
      <c r="AS47" s="973"/>
      <c r="AT47" s="973"/>
      <c r="AU47" s="973"/>
      <c r="AV47" s="973"/>
      <c r="AW47" s="973"/>
      <c r="AX47" s="973"/>
      <c r="AY47" s="973"/>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3"/>
      <c r="AM48" s="973"/>
      <c r="AN48" s="973"/>
      <c r="AO48" s="973"/>
      <c r="AP48" s="973"/>
      <c r="AQ48" s="973"/>
      <c r="AR48" s="973"/>
      <c r="AS48" s="973"/>
      <c r="AT48" s="973"/>
      <c r="AU48" s="973"/>
      <c r="AV48" s="973"/>
      <c r="AW48" s="973"/>
      <c r="AX48" s="973"/>
      <c r="AY48" s="973"/>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3"/>
      <c r="AM49" s="973"/>
      <c r="AN49" s="973"/>
      <c r="AO49" s="973"/>
      <c r="AP49" s="973"/>
      <c r="AQ49" s="973"/>
      <c r="AR49" s="973"/>
      <c r="AS49" s="973"/>
      <c r="AT49" s="973"/>
      <c r="AU49" s="973"/>
      <c r="AV49" s="973"/>
      <c r="AW49" s="973"/>
      <c r="AX49" s="973"/>
      <c r="AY49" s="973"/>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393</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370</v>
      </c>
      <c r="B63" s="946" t="s">
        <v>394</v>
      </c>
      <c r="C63" s="947"/>
      <c r="D63" s="947"/>
      <c r="E63" s="947"/>
      <c r="F63" s="947"/>
      <c r="G63" s="947"/>
      <c r="H63" s="947"/>
      <c r="I63" s="947"/>
      <c r="J63" s="947"/>
      <c r="K63" s="947"/>
      <c r="L63" s="947"/>
      <c r="M63" s="947"/>
      <c r="N63" s="947"/>
      <c r="O63" s="947"/>
      <c r="P63" s="948"/>
      <c r="Q63" s="964"/>
      <c r="R63" s="965"/>
      <c r="S63" s="965"/>
      <c r="T63" s="965"/>
      <c r="U63" s="965"/>
      <c r="V63" s="965"/>
      <c r="W63" s="965"/>
      <c r="X63" s="965"/>
      <c r="Y63" s="965"/>
      <c r="Z63" s="965"/>
      <c r="AA63" s="965"/>
      <c r="AB63" s="965"/>
      <c r="AC63" s="965"/>
      <c r="AD63" s="965"/>
      <c r="AE63" s="1021"/>
      <c r="AF63" s="1022">
        <v>674</v>
      </c>
      <c r="AG63" s="961"/>
      <c r="AH63" s="961"/>
      <c r="AI63" s="961"/>
      <c r="AJ63" s="1023"/>
      <c r="AK63" s="1024"/>
      <c r="AL63" s="965"/>
      <c r="AM63" s="965"/>
      <c r="AN63" s="965"/>
      <c r="AO63" s="965"/>
      <c r="AP63" s="961">
        <v>1654</v>
      </c>
      <c r="AQ63" s="961"/>
      <c r="AR63" s="961"/>
      <c r="AS63" s="961"/>
      <c r="AT63" s="961"/>
      <c r="AU63" s="961">
        <v>1199</v>
      </c>
      <c r="AV63" s="961"/>
      <c r="AW63" s="961"/>
      <c r="AX63" s="961"/>
      <c r="AY63" s="961"/>
      <c r="AZ63" s="1018"/>
      <c r="BA63" s="1018"/>
      <c r="BB63" s="1018"/>
      <c r="BC63" s="1018"/>
      <c r="BD63" s="1018"/>
      <c r="BE63" s="962"/>
      <c r="BF63" s="962"/>
      <c r="BG63" s="962"/>
      <c r="BH63" s="962"/>
      <c r="BI63" s="963"/>
      <c r="BJ63" s="1019" t="s">
        <v>112</v>
      </c>
      <c r="BK63" s="953"/>
      <c r="BL63" s="953"/>
      <c r="BM63" s="953"/>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396</v>
      </c>
      <c r="B66" s="995"/>
      <c r="C66" s="995"/>
      <c r="D66" s="995"/>
      <c r="E66" s="995"/>
      <c r="F66" s="995"/>
      <c r="G66" s="995"/>
      <c r="H66" s="995"/>
      <c r="I66" s="995"/>
      <c r="J66" s="995"/>
      <c r="K66" s="995"/>
      <c r="L66" s="995"/>
      <c r="M66" s="995"/>
      <c r="N66" s="995"/>
      <c r="O66" s="995"/>
      <c r="P66" s="996"/>
      <c r="Q66" s="1000" t="s">
        <v>374</v>
      </c>
      <c r="R66" s="1001"/>
      <c r="S66" s="1001"/>
      <c r="T66" s="1001"/>
      <c r="U66" s="1002"/>
      <c r="V66" s="1000" t="s">
        <v>375</v>
      </c>
      <c r="W66" s="1001"/>
      <c r="X66" s="1001"/>
      <c r="Y66" s="1001"/>
      <c r="Z66" s="1002"/>
      <c r="AA66" s="1000" t="s">
        <v>376</v>
      </c>
      <c r="AB66" s="1001"/>
      <c r="AC66" s="1001"/>
      <c r="AD66" s="1001"/>
      <c r="AE66" s="1002"/>
      <c r="AF66" s="1006" t="s">
        <v>377</v>
      </c>
      <c r="AG66" s="1007"/>
      <c r="AH66" s="1007"/>
      <c r="AI66" s="1007"/>
      <c r="AJ66" s="1008"/>
      <c r="AK66" s="1000" t="s">
        <v>378</v>
      </c>
      <c r="AL66" s="995"/>
      <c r="AM66" s="995"/>
      <c r="AN66" s="995"/>
      <c r="AO66" s="996"/>
      <c r="AP66" s="1000" t="s">
        <v>379</v>
      </c>
      <c r="AQ66" s="1001"/>
      <c r="AR66" s="1001"/>
      <c r="AS66" s="1001"/>
      <c r="AT66" s="1002"/>
      <c r="AU66" s="1000" t="s">
        <v>397</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5"/>
      <c r="BT66" s="956"/>
      <c r="BU66" s="956"/>
      <c r="BV66" s="956"/>
      <c r="BW66" s="956"/>
      <c r="BX66" s="956"/>
      <c r="BY66" s="956"/>
      <c r="BZ66" s="956"/>
      <c r="CA66" s="956"/>
      <c r="CB66" s="956"/>
      <c r="CC66" s="956"/>
      <c r="CD66" s="956"/>
      <c r="CE66" s="956"/>
      <c r="CF66" s="956"/>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3"/>
      <c r="DW66" s="944"/>
      <c r="DX66" s="944"/>
      <c r="DY66" s="944"/>
      <c r="DZ66" s="945"/>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5"/>
      <c r="BT67" s="956"/>
      <c r="BU67" s="956"/>
      <c r="BV67" s="956"/>
      <c r="BW67" s="956"/>
      <c r="BX67" s="956"/>
      <c r="BY67" s="956"/>
      <c r="BZ67" s="956"/>
      <c r="CA67" s="956"/>
      <c r="CB67" s="956"/>
      <c r="CC67" s="956"/>
      <c r="CD67" s="956"/>
      <c r="CE67" s="956"/>
      <c r="CF67" s="956"/>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3"/>
      <c r="DW67" s="944"/>
      <c r="DX67" s="944"/>
      <c r="DY67" s="944"/>
      <c r="DZ67" s="945"/>
      <c r="EA67" s="199"/>
    </row>
    <row r="68" spans="1:131" s="200" customFormat="1" ht="26.25" customHeight="1" thickTop="1">
      <c r="A68" s="211">
        <v>1</v>
      </c>
      <c r="B68" s="981" t="s">
        <v>546</v>
      </c>
      <c r="C68" s="982"/>
      <c r="D68" s="982"/>
      <c r="E68" s="982"/>
      <c r="F68" s="982"/>
      <c r="G68" s="982"/>
      <c r="H68" s="982"/>
      <c r="I68" s="982"/>
      <c r="J68" s="982"/>
      <c r="K68" s="982"/>
      <c r="L68" s="982"/>
      <c r="M68" s="982"/>
      <c r="N68" s="982"/>
      <c r="O68" s="982"/>
      <c r="P68" s="983"/>
      <c r="Q68" s="987">
        <v>11014</v>
      </c>
      <c r="R68" s="984"/>
      <c r="S68" s="984"/>
      <c r="T68" s="984"/>
      <c r="U68" s="984"/>
      <c r="V68" s="984">
        <v>9060</v>
      </c>
      <c r="W68" s="984"/>
      <c r="X68" s="984"/>
      <c r="Y68" s="984"/>
      <c r="Z68" s="984"/>
      <c r="AA68" s="984">
        <v>1954</v>
      </c>
      <c r="AB68" s="984"/>
      <c r="AC68" s="984"/>
      <c r="AD68" s="984"/>
      <c r="AE68" s="984"/>
      <c r="AF68" s="984">
        <v>1954</v>
      </c>
      <c r="AG68" s="984"/>
      <c r="AH68" s="984"/>
      <c r="AI68" s="984"/>
      <c r="AJ68" s="984"/>
      <c r="AK68" s="984">
        <v>639</v>
      </c>
      <c r="AL68" s="984"/>
      <c r="AM68" s="984"/>
      <c r="AN68" s="984"/>
      <c r="AO68" s="984"/>
      <c r="AP68" s="984" t="s">
        <v>557</v>
      </c>
      <c r="AQ68" s="984"/>
      <c r="AR68" s="984"/>
      <c r="AS68" s="984"/>
      <c r="AT68" s="984"/>
      <c r="AU68" s="984" t="s">
        <v>557</v>
      </c>
      <c r="AV68" s="984"/>
      <c r="AW68" s="984"/>
      <c r="AX68" s="984"/>
      <c r="AY68" s="984"/>
      <c r="AZ68" s="985"/>
      <c r="BA68" s="985"/>
      <c r="BB68" s="985"/>
      <c r="BC68" s="985"/>
      <c r="BD68" s="986"/>
      <c r="BE68" s="218"/>
      <c r="BF68" s="218"/>
      <c r="BG68" s="218"/>
      <c r="BH68" s="218"/>
      <c r="BI68" s="218"/>
      <c r="BJ68" s="218"/>
      <c r="BK68" s="218"/>
      <c r="BL68" s="218"/>
      <c r="BM68" s="218"/>
      <c r="BN68" s="218"/>
      <c r="BO68" s="218"/>
      <c r="BP68" s="218"/>
      <c r="BQ68" s="215">
        <v>62</v>
      </c>
      <c r="BR68" s="220"/>
      <c r="BS68" s="955"/>
      <c r="BT68" s="956"/>
      <c r="BU68" s="956"/>
      <c r="BV68" s="956"/>
      <c r="BW68" s="956"/>
      <c r="BX68" s="956"/>
      <c r="BY68" s="956"/>
      <c r="BZ68" s="956"/>
      <c r="CA68" s="956"/>
      <c r="CB68" s="956"/>
      <c r="CC68" s="956"/>
      <c r="CD68" s="956"/>
      <c r="CE68" s="956"/>
      <c r="CF68" s="956"/>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3"/>
      <c r="DW68" s="944"/>
      <c r="DX68" s="944"/>
      <c r="DY68" s="944"/>
      <c r="DZ68" s="945"/>
      <c r="EA68" s="199"/>
    </row>
    <row r="69" spans="1:131" s="200" customFormat="1" ht="26.25" customHeight="1">
      <c r="A69" s="214">
        <v>2</v>
      </c>
      <c r="B69" s="707" t="s">
        <v>547</v>
      </c>
      <c r="C69" s="708"/>
      <c r="D69" s="708"/>
      <c r="E69" s="708"/>
      <c r="F69" s="708"/>
      <c r="G69" s="708"/>
      <c r="H69" s="708"/>
      <c r="I69" s="708"/>
      <c r="J69" s="708"/>
      <c r="K69" s="708"/>
      <c r="L69" s="708"/>
      <c r="M69" s="708"/>
      <c r="N69" s="708"/>
      <c r="O69" s="708"/>
      <c r="P69" s="709"/>
      <c r="Q69" s="976">
        <v>1279</v>
      </c>
      <c r="R69" s="973"/>
      <c r="S69" s="973"/>
      <c r="T69" s="973"/>
      <c r="U69" s="973"/>
      <c r="V69" s="973">
        <v>1431</v>
      </c>
      <c r="W69" s="973"/>
      <c r="X69" s="973"/>
      <c r="Y69" s="973"/>
      <c r="Z69" s="973"/>
      <c r="AA69" s="973">
        <v>-152</v>
      </c>
      <c r="AB69" s="973"/>
      <c r="AC69" s="973"/>
      <c r="AD69" s="973"/>
      <c r="AE69" s="973"/>
      <c r="AF69" s="973">
        <v>-424</v>
      </c>
      <c r="AG69" s="973"/>
      <c r="AH69" s="973"/>
      <c r="AI69" s="973"/>
      <c r="AJ69" s="973"/>
      <c r="AK69" s="973">
        <v>92</v>
      </c>
      <c r="AL69" s="973"/>
      <c r="AM69" s="973"/>
      <c r="AN69" s="973"/>
      <c r="AO69" s="973"/>
      <c r="AP69" s="973">
        <v>343</v>
      </c>
      <c r="AQ69" s="973"/>
      <c r="AR69" s="973"/>
      <c r="AS69" s="973"/>
      <c r="AT69" s="973"/>
      <c r="AU69" s="973">
        <v>206</v>
      </c>
      <c r="AV69" s="973"/>
      <c r="AW69" s="973"/>
      <c r="AX69" s="973"/>
      <c r="AY69" s="973"/>
      <c r="AZ69" s="974" t="s">
        <v>558</v>
      </c>
      <c r="BA69" s="974"/>
      <c r="BB69" s="974"/>
      <c r="BC69" s="974"/>
      <c r="BD69" s="975"/>
      <c r="BE69" s="218"/>
      <c r="BF69" s="218"/>
      <c r="BG69" s="218"/>
      <c r="BH69" s="218"/>
      <c r="BI69" s="218"/>
      <c r="BJ69" s="218"/>
      <c r="BK69" s="218"/>
      <c r="BL69" s="218"/>
      <c r="BM69" s="218"/>
      <c r="BN69" s="218"/>
      <c r="BO69" s="218"/>
      <c r="BP69" s="218"/>
      <c r="BQ69" s="215">
        <v>63</v>
      </c>
      <c r="BR69" s="220"/>
      <c r="BS69" s="955"/>
      <c r="BT69" s="956"/>
      <c r="BU69" s="956"/>
      <c r="BV69" s="956"/>
      <c r="BW69" s="956"/>
      <c r="BX69" s="956"/>
      <c r="BY69" s="956"/>
      <c r="BZ69" s="956"/>
      <c r="CA69" s="956"/>
      <c r="CB69" s="956"/>
      <c r="CC69" s="956"/>
      <c r="CD69" s="956"/>
      <c r="CE69" s="956"/>
      <c r="CF69" s="956"/>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3"/>
      <c r="DW69" s="944"/>
      <c r="DX69" s="944"/>
      <c r="DY69" s="944"/>
      <c r="DZ69" s="945"/>
      <c r="EA69" s="199"/>
    </row>
    <row r="70" spans="1:131" s="200" customFormat="1" ht="26.25" customHeight="1">
      <c r="A70" s="214">
        <v>3</v>
      </c>
      <c r="B70" s="707" t="s">
        <v>548</v>
      </c>
      <c r="C70" s="708"/>
      <c r="D70" s="708"/>
      <c r="E70" s="708"/>
      <c r="F70" s="708"/>
      <c r="G70" s="708"/>
      <c r="H70" s="708"/>
      <c r="I70" s="708"/>
      <c r="J70" s="708"/>
      <c r="K70" s="708"/>
      <c r="L70" s="708"/>
      <c r="M70" s="708"/>
      <c r="N70" s="708"/>
      <c r="O70" s="708"/>
      <c r="P70" s="709"/>
      <c r="Q70" s="976">
        <v>3480</v>
      </c>
      <c r="R70" s="973"/>
      <c r="S70" s="973"/>
      <c r="T70" s="973"/>
      <c r="U70" s="973"/>
      <c r="V70" s="973">
        <v>3322</v>
      </c>
      <c r="W70" s="973"/>
      <c r="X70" s="973"/>
      <c r="Y70" s="973"/>
      <c r="Z70" s="973"/>
      <c r="AA70" s="973">
        <v>158</v>
      </c>
      <c r="AB70" s="973"/>
      <c r="AC70" s="973"/>
      <c r="AD70" s="973"/>
      <c r="AE70" s="973"/>
      <c r="AF70" s="973">
        <v>112</v>
      </c>
      <c r="AG70" s="973"/>
      <c r="AH70" s="973"/>
      <c r="AI70" s="973"/>
      <c r="AJ70" s="973"/>
      <c r="AK70" s="973">
        <v>19</v>
      </c>
      <c r="AL70" s="973"/>
      <c r="AM70" s="973"/>
      <c r="AN70" s="973"/>
      <c r="AO70" s="973"/>
      <c r="AP70" s="973">
        <v>2458</v>
      </c>
      <c r="AQ70" s="973"/>
      <c r="AR70" s="973"/>
      <c r="AS70" s="973"/>
      <c r="AT70" s="973"/>
      <c r="AU70" s="973">
        <v>174</v>
      </c>
      <c r="AV70" s="973"/>
      <c r="AW70" s="973"/>
      <c r="AX70" s="973"/>
      <c r="AY70" s="973"/>
      <c r="AZ70" s="974"/>
      <c r="BA70" s="974"/>
      <c r="BB70" s="974"/>
      <c r="BC70" s="974"/>
      <c r="BD70" s="975"/>
      <c r="BE70" s="218"/>
      <c r="BF70" s="218"/>
      <c r="BG70" s="218"/>
      <c r="BH70" s="218"/>
      <c r="BI70" s="218"/>
      <c r="BJ70" s="218"/>
      <c r="BK70" s="218"/>
      <c r="BL70" s="218"/>
      <c r="BM70" s="218"/>
      <c r="BN70" s="218"/>
      <c r="BO70" s="218"/>
      <c r="BP70" s="218"/>
      <c r="BQ70" s="215">
        <v>64</v>
      </c>
      <c r="BR70" s="220"/>
      <c r="BS70" s="955"/>
      <c r="BT70" s="956"/>
      <c r="BU70" s="956"/>
      <c r="BV70" s="956"/>
      <c r="BW70" s="956"/>
      <c r="BX70" s="956"/>
      <c r="BY70" s="956"/>
      <c r="BZ70" s="956"/>
      <c r="CA70" s="956"/>
      <c r="CB70" s="956"/>
      <c r="CC70" s="956"/>
      <c r="CD70" s="956"/>
      <c r="CE70" s="956"/>
      <c r="CF70" s="956"/>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3"/>
      <c r="DW70" s="944"/>
      <c r="DX70" s="944"/>
      <c r="DY70" s="944"/>
      <c r="DZ70" s="945"/>
      <c r="EA70" s="199"/>
    </row>
    <row r="71" spans="1:131" s="200" customFormat="1" ht="26.25" customHeight="1">
      <c r="A71" s="214">
        <v>4</v>
      </c>
      <c r="B71" s="707" t="s">
        <v>549</v>
      </c>
      <c r="C71" s="708"/>
      <c r="D71" s="708"/>
      <c r="E71" s="708"/>
      <c r="F71" s="708"/>
      <c r="G71" s="708"/>
      <c r="H71" s="708"/>
      <c r="I71" s="708"/>
      <c r="J71" s="708"/>
      <c r="K71" s="708"/>
      <c r="L71" s="708"/>
      <c r="M71" s="708"/>
      <c r="N71" s="708"/>
      <c r="O71" s="708"/>
      <c r="P71" s="709"/>
      <c r="Q71" s="976">
        <v>192</v>
      </c>
      <c r="R71" s="973"/>
      <c r="S71" s="973"/>
      <c r="T71" s="973"/>
      <c r="U71" s="973"/>
      <c r="V71" s="973">
        <v>190</v>
      </c>
      <c r="W71" s="973"/>
      <c r="X71" s="973"/>
      <c r="Y71" s="973"/>
      <c r="Z71" s="973"/>
      <c r="AA71" s="973">
        <v>2</v>
      </c>
      <c r="AB71" s="973"/>
      <c r="AC71" s="973"/>
      <c r="AD71" s="973"/>
      <c r="AE71" s="973"/>
      <c r="AF71" s="973">
        <v>2</v>
      </c>
      <c r="AG71" s="973"/>
      <c r="AH71" s="973"/>
      <c r="AI71" s="973"/>
      <c r="AJ71" s="973"/>
      <c r="AK71" s="973" t="s">
        <v>557</v>
      </c>
      <c r="AL71" s="973"/>
      <c r="AM71" s="973"/>
      <c r="AN71" s="973"/>
      <c r="AO71" s="973"/>
      <c r="AP71" s="973">
        <v>95</v>
      </c>
      <c r="AQ71" s="973"/>
      <c r="AR71" s="973"/>
      <c r="AS71" s="973"/>
      <c r="AT71" s="973"/>
      <c r="AU71" s="973" t="s">
        <v>557</v>
      </c>
      <c r="AV71" s="973"/>
      <c r="AW71" s="973"/>
      <c r="AX71" s="973"/>
      <c r="AY71" s="973"/>
      <c r="AZ71" s="974"/>
      <c r="BA71" s="974"/>
      <c r="BB71" s="974"/>
      <c r="BC71" s="974"/>
      <c r="BD71" s="975"/>
      <c r="BE71" s="218"/>
      <c r="BF71" s="218"/>
      <c r="BG71" s="218"/>
      <c r="BH71" s="218"/>
      <c r="BI71" s="218"/>
      <c r="BJ71" s="218"/>
      <c r="BK71" s="218"/>
      <c r="BL71" s="218"/>
      <c r="BM71" s="218"/>
      <c r="BN71" s="218"/>
      <c r="BO71" s="218"/>
      <c r="BP71" s="218"/>
      <c r="BQ71" s="215">
        <v>65</v>
      </c>
      <c r="BR71" s="220"/>
      <c r="BS71" s="955"/>
      <c r="BT71" s="956"/>
      <c r="BU71" s="956"/>
      <c r="BV71" s="956"/>
      <c r="BW71" s="956"/>
      <c r="BX71" s="956"/>
      <c r="BY71" s="956"/>
      <c r="BZ71" s="956"/>
      <c r="CA71" s="956"/>
      <c r="CB71" s="956"/>
      <c r="CC71" s="956"/>
      <c r="CD71" s="956"/>
      <c r="CE71" s="956"/>
      <c r="CF71" s="956"/>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3"/>
      <c r="DW71" s="944"/>
      <c r="DX71" s="944"/>
      <c r="DY71" s="944"/>
      <c r="DZ71" s="945"/>
      <c r="EA71" s="199"/>
    </row>
    <row r="72" spans="1:131" s="200" customFormat="1" ht="26.25" customHeight="1">
      <c r="A72" s="214">
        <v>5</v>
      </c>
      <c r="B72" s="707" t="s">
        <v>550</v>
      </c>
      <c r="C72" s="708"/>
      <c r="D72" s="708"/>
      <c r="E72" s="708"/>
      <c r="F72" s="708"/>
      <c r="G72" s="708"/>
      <c r="H72" s="708"/>
      <c r="I72" s="708"/>
      <c r="J72" s="708"/>
      <c r="K72" s="708"/>
      <c r="L72" s="708"/>
      <c r="M72" s="708"/>
      <c r="N72" s="708"/>
      <c r="O72" s="708"/>
      <c r="P72" s="709"/>
      <c r="Q72" s="976">
        <v>18</v>
      </c>
      <c r="R72" s="973"/>
      <c r="S72" s="973"/>
      <c r="T72" s="973"/>
      <c r="U72" s="973"/>
      <c r="V72" s="973">
        <v>18</v>
      </c>
      <c r="W72" s="973"/>
      <c r="X72" s="973"/>
      <c r="Y72" s="973"/>
      <c r="Z72" s="973"/>
      <c r="AA72" s="973">
        <v>0</v>
      </c>
      <c r="AB72" s="973"/>
      <c r="AC72" s="973"/>
      <c r="AD72" s="973"/>
      <c r="AE72" s="973"/>
      <c r="AF72" s="973">
        <v>0</v>
      </c>
      <c r="AG72" s="973"/>
      <c r="AH72" s="973"/>
      <c r="AI72" s="973"/>
      <c r="AJ72" s="973"/>
      <c r="AK72" s="973" t="s">
        <v>557</v>
      </c>
      <c r="AL72" s="973"/>
      <c r="AM72" s="973"/>
      <c r="AN72" s="973"/>
      <c r="AO72" s="973"/>
      <c r="AP72" s="973" t="s">
        <v>557</v>
      </c>
      <c r="AQ72" s="973"/>
      <c r="AR72" s="973"/>
      <c r="AS72" s="973"/>
      <c r="AT72" s="973"/>
      <c r="AU72" s="973" t="s">
        <v>557</v>
      </c>
      <c r="AV72" s="973"/>
      <c r="AW72" s="973"/>
      <c r="AX72" s="973"/>
      <c r="AY72" s="973"/>
      <c r="AZ72" s="974"/>
      <c r="BA72" s="974"/>
      <c r="BB72" s="974"/>
      <c r="BC72" s="974"/>
      <c r="BD72" s="975"/>
      <c r="BE72" s="218"/>
      <c r="BF72" s="218"/>
      <c r="BG72" s="218"/>
      <c r="BH72" s="218"/>
      <c r="BI72" s="218"/>
      <c r="BJ72" s="218"/>
      <c r="BK72" s="218"/>
      <c r="BL72" s="218"/>
      <c r="BM72" s="218"/>
      <c r="BN72" s="218"/>
      <c r="BO72" s="218"/>
      <c r="BP72" s="218"/>
      <c r="BQ72" s="215">
        <v>66</v>
      </c>
      <c r="BR72" s="220"/>
      <c r="BS72" s="955"/>
      <c r="BT72" s="956"/>
      <c r="BU72" s="956"/>
      <c r="BV72" s="956"/>
      <c r="BW72" s="956"/>
      <c r="BX72" s="956"/>
      <c r="BY72" s="956"/>
      <c r="BZ72" s="956"/>
      <c r="CA72" s="956"/>
      <c r="CB72" s="956"/>
      <c r="CC72" s="956"/>
      <c r="CD72" s="956"/>
      <c r="CE72" s="956"/>
      <c r="CF72" s="956"/>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3"/>
      <c r="DW72" s="944"/>
      <c r="DX72" s="944"/>
      <c r="DY72" s="944"/>
      <c r="DZ72" s="945"/>
      <c r="EA72" s="199"/>
    </row>
    <row r="73" spans="1:131" s="200" customFormat="1" ht="26.25" customHeight="1">
      <c r="A73" s="214">
        <v>6</v>
      </c>
      <c r="B73" s="707" t="s">
        <v>551</v>
      </c>
      <c r="C73" s="708"/>
      <c r="D73" s="708"/>
      <c r="E73" s="708"/>
      <c r="F73" s="708"/>
      <c r="G73" s="708"/>
      <c r="H73" s="708"/>
      <c r="I73" s="708"/>
      <c r="J73" s="708"/>
      <c r="K73" s="708"/>
      <c r="L73" s="708"/>
      <c r="M73" s="708"/>
      <c r="N73" s="708"/>
      <c r="O73" s="708"/>
      <c r="P73" s="709"/>
      <c r="Q73" s="976">
        <v>306</v>
      </c>
      <c r="R73" s="973"/>
      <c r="S73" s="973"/>
      <c r="T73" s="973"/>
      <c r="U73" s="973"/>
      <c r="V73" s="973">
        <v>298</v>
      </c>
      <c r="W73" s="973"/>
      <c r="X73" s="973"/>
      <c r="Y73" s="973"/>
      <c r="Z73" s="973"/>
      <c r="AA73" s="973">
        <v>8</v>
      </c>
      <c r="AB73" s="973"/>
      <c r="AC73" s="973"/>
      <c r="AD73" s="973"/>
      <c r="AE73" s="973"/>
      <c r="AF73" s="973">
        <v>16</v>
      </c>
      <c r="AG73" s="973"/>
      <c r="AH73" s="973"/>
      <c r="AI73" s="973"/>
      <c r="AJ73" s="973"/>
      <c r="AK73" s="973" t="s">
        <v>557</v>
      </c>
      <c r="AL73" s="973"/>
      <c r="AM73" s="973"/>
      <c r="AN73" s="973"/>
      <c r="AO73" s="973"/>
      <c r="AP73" s="973" t="s">
        <v>557</v>
      </c>
      <c r="AQ73" s="973"/>
      <c r="AR73" s="973"/>
      <c r="AS73" s="973"/>
      <c r="AT73" s="973"/>
      <c r="AU73" s="973" t="s">
        <v>557</v>
      </c>
      <c r="AV73" s="973"/>
      <c r="AW73" s="973"/>
      <c r="AX73" s="973"/>
      <c r="AY73" s="973"/>
      <c r="AZ73" s="974" t="s">
        <v>559</v>
      </c>
      <c r="BA73" s="974"/>
      <c r="BB73" s="974"/>
      <c r="BC73" s="974"/>
      <c r="BD73" s="975"/>
      <c r="BE73" s="218"/>
      <c r="BF73" s="218"/>
      <c r="BG73" s="218"/>
      <c r="BH73" s="218"/>
      <c r="BI73" s="218"/>
      <c r="BJ73" s="218"/>
      <c r="BK73" s="218"/>
      <c r="BL73" s="218"/>
      <c r="BM73" s="218"/>
      <c r="BN73" s="218"/>
      <c r="BO73" s="218"/>
      <c r="BP73" s="218"/>
      <c r="BQ73" s="215">
        <v>67</v>
      </c>
      <c r="BR73" s="220"/>
      <c r="BS73" s="955"/>
      <c r="BT73" s="956"/>
      <c r="BU73" s="956"/>
      <c r="BV73" s="956"/>
      <c r="BW73" s="956"/>
      <c r="BX73" s="956"/>
      <c r="BY73" s="956"/>
      <c r="BZ73" s="956"/>
      <c r="CA73" s="956"/>
      <c r="CB73" s="956"/>
      <c r="CC73" s="956"/>
      <c r="CD73" s="956"/>
      <c r="CE73" s="956"/>
      <c r="CF73" s="956"/>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3"/>
      <c r="DW73" s="944"/>
      <c r="DX73" s="944"/>
      <c r="DY73" s="944"/>
      <c r="DZ73" s="945"/>
      <c r="EA73" s="199"/>
    </row>
    <row r="74" spans="1:131" s="200" customFormat="1" ht="26.25" customHeight="1">
      <c r="A74" s="214">
        <v>7</v>
      </c>
      <c r="B74" s="707" t="s">
        <v>552</v>
      </c>
      <c r="C74" s="708"/>
      <c r="D74" s="708"/>
      <c r="E74" s="708"/>
      <c r="F74" s="708"/>
      <c r="G74" s="708"/>
      <c r="H74" s="708"/>
      <c r="I74" s="708"/>
      <c r="J74" s="708"/>
      <c r="K74" s="708"/>
      <c r="L74" s="708"/>
      <c r="M74" s="708"/>
      <c r="N74" s="708"/>
      <c r="O74" s="708"/>
      <c r="P74" s="709"/>
      <c r="Q74" s="976">
        <v>270</v>
      </c>
      <c r="R74" s="973"/>
      <c r="S74" s="973"/>
      <c r="T74" s="973"/>
      <c r="U74" s="973"/>
      <c r="V74" s="973">
        <v>262</v>
      </c>
      <c r="W74" s="973"/>
      <c r="X74" s="973"/>
      <c r="Y74" s="973"/>
      <c r="Z74" s="973"/>
      <c r="AA74" s="973">
        <v>8</v>
      </c>
      <c r="AB74" s="973"/>
      <c r="AC74" s="973"/>
      <c r="AD74" s="973"/>
      <c r="AE74" s="973"/>
      <c r="AF74" s="973">
        <v>8</v>
      </c>
      <c r="AG74" s="973"/>
      <c r="AH74" s="973"/>
      <c r="AI74" s="973"/>
      <c r="AJ74" s="973"/>
      <c r="AK74" s="973" t="s">
        <v>557</v>
      </c>
      <c r="AL74" s="973"/>
      <c r="AM74" s="973"/>
      <c r="AN74" s="973"/>
      <c r="AO74" s="973"/>
      <c r="AP74" s="973" t="s">
        <v>557</v>
      </c>
      <c r="AQ74" s="973"/>
      <c r="AR74" s="973"/>
      <c r="AS74" s="973"/>
      <c r="AT74" s="973"/>
      <c r="AU74" s="973" t="s">
        <v>557</v>
      </c>
      <c r="AV74" s="973"/>
      <c r="AW74" s="973"/>
      <c r="AX74" s="973"/>
      <c r="AY74" s="973"/>
      <c r="AZ74" s="974"/>
      <c r="BA74" s="974"/>
      <c r="BB74" s="974"/>
      <c r="BC74" s="974"/>
      <c r="BD74" s="975"/>
      <c r="BE74" s="218"/>
      <c r="BF74" s="218"/>
      <c r="BG74" s="218"/>
      <c r="BH74" s="218"/>
      <c r="BI74" s="218"/>
      <c r="BJ74" s="218"/>
      <c r="BK74" s="218"/>
      <c r="BL74" s="218"/>
      <c r="BM74" s="218"/>
      <c r="BN74" s="218"/>
      <c r="BO74" s="218"/>
      <c r="BP74" s="218"/>
      <c r="BQ74" s="215">
        <v>68</v>
      </c>
      <c r="BR74" s="220"/>
      <c r="BS74" s="955"/>
      <c r="BT74" s="956"/>
      <c r="BU74" s="956"/>
      <c r="BV74" s="956"/>
      <c r="BW74" s="956"/>
      <c r="BX74" s="956"/>
      <c r="BY74" s="956"/>
      <c r="BZ74" s="956"/>
      <c r="CA74" s="956"/>
      <c r="CB74" s="956"/>
      <c r="CC74" s="956"/>
      <c r="CD74" s="956"/>
      <c r="CE74" s="956"/>
      <c r="CF74" s="956"/>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3"/>
      <c r="DW74" s="944"/>
      <c r="DX74" s="944"/>
      <c r="DY74" s="944"/>
      <c r="DZ74" s="945"/>
      <c r="EA74" s="199"/>
    </row>
    <row r="75" spans="1:131" s="200" customFormat="1" ht="26.25" customHeight="1">
      <c r="A75" s="214">
        <v>8</v>
      </c>
      <c r="B75" s="707" t="s">
        <v>553</v>
      </c>
      <c r="C75" s="708"/>
      <c r="D75" s="708"/>
      <c r="E75" s="708"/>
      <c r="F75" s="708"/>
      <c r="G75" s="708"/>
      <c r="H75" s="708"/>
      <c r="I75" s="708"/>
      <c r="J75" s="708"/>
      <c r="K75" s="708"/>
      <c r="L75" s="708"/>
      <c r="M75" s="708"/>
      <c r="N75" s="708"/>
      <c r="O75" s="708"/>
      <c r="P75" s="709"/>
      <c r="Q75" s="977">
        <v>287515</v>
      </c>
      <c r="R75" s="978"/>
      <c r="S75" s="978"/>
      <c r="T75" s="978"/>
      <c r="U75" s="979"/>
      <c r="V75" s="980">
        <v>274140</v>
      </c>
      <c r="W75" s="978"/>
      <c r="X75" s="978"/>
      <c r="Y75" s="978"/>
      <c r="Z75" s="979"/>
      <c r="AA75" s="980">
        <v>13375</v>
      </c>
      <c r="AB75" s="978"/>
      <c r="AC75" s="978"/>
      <c r="AD75" s="978"/>
      <c r="AE75" s="979"/>
      <c r="AF75" s="980">
        <v>13375</v>
      </c>
      <c r="AG75" s="978"/>
      <c r="AH75" s="978"/>
      <c r="AI75" s="978"/>
      <c r="AJ75" s="979"/>
      <c r="AK75" s="980" t="s">
        <v>557</v>
      </c>
      <c r="AL75" s="978"/>
      <c r="AM75" s="978"/>
      <c r="AN75" s="978"/>
      <c r="AO75" s="979"/>
      <c r="AP75" s="980" t="s">
        <v>557</v>
      </c>
      <c r="AQ75" s="978"/>
      <c r="AR75" s="978"/>
      <c r="AS75" s="978"/>
      <c r="AT75" s="979"/>
      <c r="AU75" s="980" t="s">
        <v>557</v>
      </c>
      <c r="AV75" s="978"/>
      <c r="AW75" s="978"/>
      <c r="AX75" s="978"/>
      <c r="AY75" s="979"/>
      <c r="AZ75" s="974"/>
      <c r="BA75" s="974"/>
      <c r="BB75" s="974"/>
      <c r="BC75" s="974"/>
      <c r="BD75" s="975"/>
      <c r="BE75" s="218"/>
      <c r="BF75" s="218"/>
      <c r="BG75" s="218"/>
      <c r="BH75" s="218"/>
      <c r="BI75" s="218"/>
      <c r="BJ75" s="218"/>
      <c r="BK75" s="218"/>
      <c r="BL75" s="218"/>
      <c r="BM75" s="218"/>
      <c r="BN75" s="218"/>
      <c r="BO75" s="218"/>
      <c r="BP75" s="218"/>
      <c r="BQ75" s="215">
        <v>69</v>
      </c>
      <c r="BR75" s="220"/>
      <c r="BS75" s="955"/>
      <c r="BT75" s="956"/>
      <c r="BU75" s="956"/>
      <c r="BV75" s="956"/>
      <c r="BW75" s="956"/>
      <c r="BX75" s="956"/>
      <c r="BY75" s="956"/>
      <c r="BZ75" s="956"/>
      <c r="CA75" s="956"/>
      <c r="CB75" s="956"/>
      <c r="CC75" s="956"/>
      <c r="CD75" s="956"/>
      <c r="CE75" s="956"/>
      <c r="CF75" s="956"/>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3"/>
      <c r="DW75" s="944"/>
      <c r="DX75" s="944"/>
      <c r="DY75" s="944"/>
      <c r="DZ75" s="945"/>
      <c r="EA75" s="199"/>
    </row>
    <row r="76" spans="1:131" s="200" customFormat="1" ht="26.25" customHeight="1">
      <c r="A76" s="214">
        <v>9</v>
      </c>
      <c r="B76" s="707"/>
      <c r="C76" s="708"/>
      <c r="D76" s="708"/>
      <c r="E76" s="708"/>
      <c r="F76" s="708"/>
      <c r="G76" s="708"/>
      <c r="H76" s="708"/>
      <c r="I76" s="708"/>
      <c r="J76" s="708"/>
      <c r="K76" s="708"/>
      <c r="L76" s="708"/>
      <c r="M76" s="708"/>
      <c r="N76" s="708"/>
      <c r="O76" s="708"/>
      <c r="P76" s="709"/>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4"/>
      <c r="BA76" s="974"/>
      <c r="BB76" s="974"/>
      <c r="BC76" s="974"/>
      <c r="BD76" s="975"/>
      <c r="BE76" s="218"/>
      <c r="BF76" s="218"/>
      <c r="BG76" s="218"/>
      <c r="BH76" s="218"/>
      <c r="BI76" s="218"/>
      <c r="BJ76" s="218"/>
      <c r="BK76" s="218"/>
      <c r="BL76" s="218"/>
      <c r="BM76" s="218"/>
      <c r="BN76" s="218"/>
      <c r="BO76" s="218"/>
      <c r="BP76" s="218"/>
      <c r="BQ76" s="215">
        <v>70</v>
      </c>
      <c r="BR76" s="220"/>
      <c r="BS76" s="955"/>
      <c r="BT76" s="956"/>
      <c r="BU76" s="956"/>
      <c r="BV76" s="956"/>
      <c r="BW76" s="956"/>
      <c r="BX76" s="956"/>
      <c r="BY76" s="956"/>
      <c r="BZ76" s="956"/>
      <c r="CA76" s="956"/>
      <c r="CB76" s="956"/>
      <c r="CC76" s="956"/>
      <c r="CD76" s="956"/>
      <c r="CE76" s="956"/>
      <c r="CF76" s="956"/>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3"/>
      <c r="DW76" s="944"/>
      <c r="DX76" s="944"/>
      <c r="DY76" s="944"/>
      <c r="DZ76" s="945"/>
      <c r="EA76" s="199"/>
    </row>
    <row r="77" spans="1:131" s="200" customFormat="1" ht="26.25" customHeight="1">
      <c r="A77" s="214">
        <v>10</v>
      </c>
      <c r="B77" s="707"/>
      <c r="C77" s="708"/>
      <c r="D77" s="708"/>
      <c r="E77" s="708"/>
      <c r="F77" s="708"/>
      <c r="G77" s="708"/>
      <c r="H77" s="708"/>
      <c r="I77" s="708"/>
      <c r="J77" s="708"/>
      <c r="K77" s="708"/>
      <c r="L77" s="708"/>
      <c r="M77" s="708"/>
      <c r="N77" s="708"/>
      <c r="O77" s="708"/>
      <c r="P77" s="709"/>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4"/>
      <c r="BA77" s="974"/>
      <c r="BB77" s="974"/>
      <c r="BC77" s="974"/>
      <c r="BD77" s="975"/>
      <c r="BE77" s="218"/>
      <c r="BF77" s="218"/>
      <c r="BG77" s="218"/>
      <c r="BH77" s="218"/>
      <c r="BI77" s="218"/>
      <c r="BJ77" s="218"/>
      <c r="BK77" s="218"/>
      <c r="BL77" s="218"/>
      <c r="BM77" s="218"/>
      <c r="BN77" s="218"/>
      <c r="BO77" s="218"/>
      <c r="BP77" s="218"/>
      <c r="BQ77" s="215">
        <v>71</v>
      </c>
      <c r="BR77" s="220"/>
      <c r="BS77" s="955"/>
      <c r="BT77" s="956"/>
      <c r="BU77" s="956"/>
      <c r="BV77" s="956"/>
      <c r="BW77" s="956"/>
      <c r="BX77" s="956"/>
      <c r="BY77" s="956"/>
      <c r="BZ77" s="956"/>
      <c r="CA77" s="956"/>
      <c r="CB77" s="956"/>
      <c r="CC77" s="956"/>
      <c r="CD77" s="956"/>
      <c r="CE77" s="956"/>
      <c r="CF77" s="956"/>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3"/>
      <c r="DW77" s="944"/>
      <c r="DX77" s="944"/>
      <c r="DY77" s="944"/>
      <c r="DZ77" s="945"/>
      <c r="EA77" s="199"/>
    </row>
    <row r="78" spans="1:131" s="200" customFormat="1" ht="26.25" customHeight="1">
      <c r="A78" s="214">
        <v>11</v>
      </c>
      <c r="B78" s="707"/>
      <c r="C78" s="708"/>
      <c r="D78" s="708"/>
      <c r="E78" s="708"/>
      <c r="F78" s="708"/>
      <c r="G78" s="708"/>
      <c r="H78" s="708"/>
      <c r="I78" s="708"/>
      <c r="J78" s="708"/>
      <c r="K78" s="708"/>
      <c r="L78" s="708"/>
      <c r="M78" s="708"/>
      <c r="N78" s="708"/>
      <c r="O78" s="708"/>
      <c r="P78" s="709"/>
      <c r="Q78" s="976"/>
      <c r="R78" s="973"/>
      <c r="S78" s="973"/>
      <c r="T78" s="973"/>
      <c r="U78" s="973"/>
      <c r="V78" s="973"/>
      <c r="W78" s="973"/>
      <c r="X78" s="973"/>
      <c r="Y78" s="973"/>
      <c r="Z78" s="973"/>
      <c r="AA78" s="973"/>
      <c r="AB78" s="973"/>
      <c r="AC78" s="973"/>
      <c r="AD78" s="973"/>
      <c r="AE78" s="973"/>
      <c r="AF78" s="973"/>
      <c r="AG78" s="973"/>
      <c r="AH78" s="973"/>
      <c r="AI78" s="973"/>
      <c r="AJ78" s="973"/>
      <c r="AK78" s="973"/>
      <c r="AL78" s="973"/>
      <c r="AM78" s="973"/>
      <c r="AN78" s="973"/>
      <c r="AO78" s="973"/>
      <c r="AP78" s="973"/>
      <c r="AQ78" s="973"/>
      <c r="AR78" s="973"/>
      <c r="AS78" s="973"/>
      <c r="AT78" s="973"/>
      <c r="AU78" s="973"/>
      <c r="AV78" s="973"/>
      <c r="AW78" s="973"/>
      <c r="AX78" s="973"/>
      <c r="AY78" s="973"/>
      <c r="AZ78" s="974"/>
      <c r="BA78" s="974"/>
      <c r="BB78" s="974"/>
      <c r="BC78" s="974"/>
      <c r="BD78" s="975"/>
      <c r="BE78" s="218"/>
      <c r="BF78" s="218"/>
      <c r="BG78" s="218"/>
      <c r="BH78" s="218"/>
      <c r="BI78" s="218"/>
      <c r="BJ78" s="221"/>
      <c r="BK78" s="221"/>
      <c r="BL78" s="221"/>
      <c r="BM78" s="221"/>
      <c r="BN78" s="221"/>
      <c r="BO78" s="218"/>
      <c r="BP78" s="218"/>
      <c r="BQ78" s="215">
        <v>72</v>
      </c>
      <c r="BR78" s="220"/>
      <c r="BS78" s="955"/>
      <c r="BT78" s="956"/>
      <c r="BU78" s="956"/>
      <c r="BV78" s="956"/>
      <c r="BW78" s="956"/>
      <c r="BX78" s="956"/>
      <c r="BY78" s="956"/>
      <c r="BZ78" s="956"/>
      <c r="CA78" s="956"/>
      <c r="CB78" s="956"/>
      <c r="CC78" s="956"/>
      <c r="CD78" s="956"/>
      <c r="CE78" s="956"/>
      <c r="CF78" s="956"/>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3"/>
      <c r="DW78" s="944"/>
      <c r="DX78" s="944"/>
      <c r="DY78" s="944"/>
      <c r="DZ78" s="945"/>
      <c r="EA78" s="199"/>
    </row>
    <row r="79" spans="1:131" s="200" customFormat="1" ht="26.25" customHeight="1">
      <c r="A79" s="214">
        <v>12</v>
      </c>
      <c r="B79" s="707"/>
      <c r="C79" s="708"/>
      <c r="D79" s="708"/>
      <c r="E79" s="708"/>
      <c r="F79" s="708"/>
      <c r="G79" s="708"/>
      <c r="H79" s="708"/>
      <c r="I79" s="708"/>
      <c r="J79" s="708"/>
      <c r="K79" s="708"/>
      <c r="L79" s="708"/>
      <c r="M79" s="708"/>
      <c r="N79" s="708"/>
      <c r="O79" s="708"/>
      <c r="P79" s="709"/>
      <c r="Q79" s="976"/>
      <c r="R79" s="973"/>
      <c r="S79" s="973"/>
      <c r="T79" s="973"/>
      <c r="U79" s="973"/>
      <c r="V79" s="973"/>
      <c r="W79" s="973"/>
      <c r="X79" s="973"/>
      <c r="Y79" s="973"/>
      <c r="Z79" s="973"/>
      <c r="AA79" s="973"/>
      <c r="AB79" s="973"/>
      <c r="AC79" s="973"/>
      <c r="AD79" s="973"/>
      <c r="AE79" s="973"/>
      <c r="AF79" s="973"/>
      <c r="AG79" s="973"/>
      <c r="AH79" s="973"/>
      <c r="AI79" s="973"/>
      <c r="AJ79" s="973"/>
      <c r="AK79" s="973"/>
      <c r="AL79" s="973"/>
      <c r="AM79" s="973"/>
      <c r="AN79" s="973"/>
      <c r="AO79" s="973"/>
      <c r="AP79" s="973"/>
      <c r="AQ79" s="973"/>
      <c r="AR79" s="973"/>
      <c r="AS79" s="973"/>
      <c r="AT79" s="973"/>
      <c r="AU79" s="973"/>
      <c r="AV79" s="973"/>
      <c r="AW79" s="973"/>
      <c r="AX79" s="973"/>
      <c r="AY79" s="973"/>
      <c r="AZ79" s="974"/>
      <c r="BA79" s="974"/>
      <c r="BB79" s="974"/>
      <c r="BC79" s="974"/>
      <c r="BD79" s="975"/>
      <c r="BE79" s="218"/>
      <c r="BF79" s="218"/>
      <c r="BG79" s="218"/>
      <c r="BH79" s="218"/>
      <c r="BI79" s="218"/>
      <c r="BJ79" s="221"/>
      <c r="BK79" s="221"/>
      <c r="BL79" s="221"/>
      <c r="BM79" s="221"/>
      <c r="BN79" s="221"/>
      <c r="BO79" s="218"/>
      <c r="BP79" s="218"/>
      <c r="BQ79" s="215">
        <v>73</v>
      </c>
      <c r="BR79" s="220"/>
      <c r="BS79" s="955"/>
      <c r="BT79" s="956"/>
      <c r="BU79" s="956"/>
      <c r="BV79" s="956"/>
      <c r="BW79" s="956"/>
      <c r="BX79" s="956"/>
      <c r="BY79" s="956"/>
      <c r="BZ79" s="956"/>
      <c r="CA79" s="956"/>
      <c r="CB79" s="956"/>
      <c r="CC79" s="956"/>
      <c r="CD79" s="956"/>
      <c r="CE79" s="956"/>
      <c r="CF79" s="956"/>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3"/>
      <c r="DW79" s="944"/>
      <c r="DX79" s="944"/>
      <c r="DY79" s="944"/>
      <c r="DZ79" s="945"/>
      <c r="EA79" s="199"/>
    </row>
    <row r="80" spans="1:131" s="200" customFormat="1" ht="26.25" customHeight="1">
      <c r="A80" s="214">
        <v>13</v>
      </c>
      <c r="B80" s="707"/>
      <c r="C80" s="708"/>
      <c r="D80" s="708"/>
      <c r="E80" s="708"/>
      <c r="F80" s="708"/>
      <c r="G80" s="708"/>
      <c r="H80" s="708"/>
      <c r="I80" s="708"/>
      <c r="J80" s="708"/>
      <c r="K80" s="708"/>
      <c r="L80" s="708"/>
      <c r="M80" s="708"/>
      <c r="N80" s="708"/>
      <c r="O80" s="708"/>
      <c r="P80" s="709"/>
      <c r="Q80" s="976"/>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4"/>
      <c r="BA80" s="974"/>
      <c r="BB80" s="974"/>
      <c r="BC80" s="974"/>
      <c r="BD80" s="975"/>
      <c r="BE80" s="218"/>
      <c r="BF80" s="218"/>
      <c r="BG80" s="218"/>
      <c r="BH80" s="218"/>
      <c r="BI80" s="218"/>
      <c r="BJ80" s="218"/>
      <c r="BK80" s="218"/>
      <c r="BL80" s="218"/>
      <c r="BM80" s="218"/>
      <c r="BN80" s="218"/>
      <c r="BO80" s="218"/>
      <c r="BP80" s="218"/>
      <c r="BQ80" s="215">
        <v>74</v>
      </c>
      <c r="BR80" s="220"/>
      <c r="BS80" s="955"/>
      <c r="BT80" s="956"/>
      <c r="BU80" s="956"/>
      <c r="BV80" s="956"/>
      <c r="BW80" s="956"/>
      <c r="BX80" s="956"/>
      <c r="BY80" s="956"/>
      <c r="BZ80" s="956"/>
      <c r="CA80" s="956"/>
      <c r="CB80" s="956"/>
      <c r="CC80" s="956"/>
      <c r="CD80" s="956"/>
      <c r="CE80" s="956"/>
      <c r="CF80" s="956"/>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3"/>
      <c r="DW80" s="944"/>
      <c r="DX80" s="944"/>
      <c r="DY80" s="944"/>
      <c r="DZ80" s="945"/>
      <c r="EA80" s="199"/>
    </row>
    <row r="81" spans="1:131" s="200" customFormat="1" ht="26.25" customHeight="1">
      <c r="A81" s="214">
        <v>14</v>
      </c>
      <c r="B81" s="707"/>
      <c r="C81" s="708"/>
      <c r="D81" s="708"/>
      <c r="E81" s="708"/>
      <c r="F81" s="708"/>
      <c r="G81" s="708"/>
      <c r="H81" s="708"/>
      <c r="I81" s="708"/>
      <c r="J81" s="708"/>
      <c r="K81" s="708"/>
      <c r="L81" s="708"/>
      <c r="M81" s="708"/>
      <c r="N81" s="708"/>
      <c r="O81" s="708"/>
      <c r="P81" s="709"/>
      <c r="Q81" s="976"/>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18"/>
      <c r="BF81" s="218"/>
      <c r="BG81" s="218"/>
      <c r="BH81" s="218"/>
      <c r="BI81" s="218"/>
      <c r="BJ81" s="218"/>
      <c r="BK81" s="218"/>
      <c r="BL81" s="218"/>
      <c r="BM81" s="218"/>
      <c r="BN81" s="218"/>
      <c r="BO81" s="218"/>
      <c r="BP81" s="218"/>
      <c r="BQ81" s="215">
        <v>75</v>
      </c>
      <c r="BR81" s="220"/>
      <c r="BS81" s="955"/>
      <c r="BT81" s="956"/>
      <c r="BU81" s="956"/>
      <c r="BV81" s="956"/>
      <c r="BW81" s="956"/>
      <c r="BX81" s="956"/>
      <c r="BY81" s="956"/>
      <c r="BZ81" s="956"/>
      <c r="CA81" s="956"/>
      <c r="CB81" s="956"/>
      <c r="CC81" s="956"/>
      <c r="CD81" s="956"/>
      <c r="CE81" s="956"/>
      <c r="CF81" s="956"/>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3"/>
      <c r="DW81" s="944"/>
      <c r="DX81" s="944"/>
      <c r="DY81" s="944"/>
      <c r="DZ81" s="945"/>
      <c r="EA81" s="199"/>
    </row>
    <row r="82" spans="1:131" s="200" customFormat="1" ht="26.25" customHeight="1">
      <c r="A82" s="214">
        <v>15</v>
      </c>
      <c r="B82" s="707"/>
      <c r="C82" s="708"/>
      <c r="D82" s="708"/>
      <c r="E82" s="708"/>
      <c r="F82" s="708"/>
      <c r="G82" s="708"/>
      <c r="H82" s="708"/>
      <c r="I82" s="708"/>
      <c r="J82" s="708"/>
      <c r="K82" s="708"/>
      <c r="L82" s="708"/>
      <c r="M82" s="708"/>
      <c r="N82" s="708"/>
      <c r="O82" s="708"/>
      <c r="P82" s="709"/>
      <c r="Q82" s="976"/>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18"/>
      <c r="BF82" s="218"/>
      <c r="BG82" s="218"/>
      <c r="BH82" s="218"/>
      <c r="BI82" s="218"/>
      <c r="BJ82" s="218"/>
      <c r="BK82" s="218"/>
      <c r="BL82" s="218"/>
      <c r="BM82" s="218"/>
      <c r="BN82" s="218"/>
      <c r="BO82" s="218"/>
      <c r="BP82" s="218"/>
      <c r="BQ82" s="215">
        <v>76</v>
      </c>
      <c r="BR82" s="220"/>
      <c r="BS82" s="955"/>
      <c r="BT82" s="956"/>
      <c r="BU82" s="956"/>
      <c r="BV82" s="956"/>
      <c r="BW82" s="956"/>
      <c r="BX82" s="956"/>
      <c r="BY82" s="956"/>
      <c r="BZ82" s="956"/>
      <c r="CA82" s="956"/>
      <c r="CB82" s="956"/>
      <c r="CC82" s="956"/>
      <c r="CD82" s="956"/>
      <c r="CE82" s="956"/>
      <c r="CF82" s="956"/>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3"/>
      <c r="DW82" s="944"/>
      <c r="DX82" s="944"/>
      <c r="DY82" s="944"/>
      <c r="DZ82" s="945"/>
      <c r="EA82" s="199"/>
    </row>
    <row r="83" spans="1:131" s="200" customFormat="1" ht="26.25" customHeight="1">
      <c r="A83" s="214">
        <v>16</v>
      </c>
      <c r="B83" s="707"/>
      <c r="C83" s="708"/>
      <c r="D83" s="708"/>
      <c r="E83" s="708"/>
      <c r="F83" s="708"/>
      <c r="G83" s="708"/>
      <c r="H83" s="708"/>
      <c r="I83" s="708"/>
      <c r="J83" s="708"/>
      <c r="K83" s="708"/>
      <c r="L83" s="708"/>
      <c r="M83" s="708"/>
      <c r="N83" s="708"/>
      <c r="O83" s="708"/>
      <c r="P83" s="709"/>
      <c r="Q83" s="976"/>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18"/>
      <c r="BF83" s="218"/>
      <c r="BG83" s="218"/>
      <c r="BH83" s="218"/>
      <c r="BI83" s="218"/>
      <c r="BJ83" s="218"/>
      <c r="BK83" s="218"/>
      <c r="BL83" s="218"/>
      <c r="BM83" s="218"/>
      <c r="BN83" s="218"/>
      <c r="BO83" s="218"/>
      <c r="BP83" s="218"/>
      <c r="BQ83" s="215">
        <v>77</v>
      </c>
      <c r="BR83" s="220"/>
      <c r="BS83" s="955"/>
      <c r="BT83" s="956"/>
      <c r="BU83" s="956"/>
      <c r="BV83" s="956"/>
      <c r="BW83" s="956"/>
      <c r="BX83" s="956"/>
      <c r="BY83" s="956"/>
      <c r="BZ83" s="956"/>
      <c r="CA83" s="956"/>
      <c r="CB83" s="956"/>
      <c r="CC83" s="956"/>
      <c r="CD83" s="956"/>
      <c r="CE83" s="956"/>
      <c r="CF83" s="956"/>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3"/>
      <c r="DW83" s="944"/>
      <c r="DX83" s="944"/>
      <c r="DY83" s="944"/>
      <c r="DZ83" s="945"/>
      <c r="EA83" s="199"/>
    </row>
    <row r="84" spans="1:131" s="200" customFormat="1" ht="26.25" customHeight="1">
      <c r="A84" s="214">
        <v>17</v>
      </c>
      <c r="B84" s="707"/>
      <c r="C84" s="708"/>
      <c r="D84" s="708"/>
      <c r="E84" s="708"/>
      <c r="F84" s="708"/>
      <c r="G84" s="708"/>
      <c r="H84" s="708"/>
      <c r="I84" s="708"/>
      <c r="J84" s="708"/>
      <c r="K84" s="708"/>
      <c r="L84" s="708"/>
      <c r="M84" s="708"/>
      <c r="N84" s="708"/>
      <c r="O84" s="708"/>
      <c r="P84" s="709"/>
      <c r="Q84" s="976"/>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18"/>
      <c r="BF84" s="218"/>
      <c r="BG84" s="218"/>
      <c r="BH84" s="218"/>
      <c r="BI84" s="218"/>
      <c r="BJ84" s="218"/>
      <c r="BK84" s="218"/>
      <c r="BL84" s="218"/>
      <c r="BM84" s="218"/>
      <c r="BN84" s="218"/>
      <c r="BO84" s="218"/>
      <c r="BP84" s="218"/>
      <c r="BQ84" s="215">
        <v>78</v>
      </c>
      <c r="BR84" s="220"/>
      <c r="BS84" s="955"/>
      <c r="BT84" s="956"/>
      <c r="BU84" s="956"/>
      <c r="BV84" s="956"/>
      <c r="BW84" s="956"/>
      <c r="BX84" s="956"/>
      <c r="BY84" s="956"/>
      <c r="BZ84" s="956"/>
      <c r="CA84" s="956"/>
      <c r="CB84" s="956"/>
      <c r="CC84" s="956"/>
      <c r="CD84" s="956"/>
      <c r="CE84" s="956"/>
      <c r="CF84" s="956"/>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3"/>
      <c r="DW84" s="944"/>
      <c r="DX84" s="944"/>
      <c r="DY84" s="944"/>
      <c r="DZ84" s="945"/>
      <c r="EA84" s="199"/>
    </row>
    <row r="85" spans="1:131" s="200" customFormat="1" ht="26.25" customHeight="1">
      <c r="A85" s="214">
        <v>18</v>
      </c>
      <c r="B85" s="707"/>
      <c r="C85" s="708"/>
      <c r="D85" s="708"/>
      <c r="E85" s="708"/>
      <c r="F85" s="708"/>
      <c r="G85" s="708"/>
      <c r="H85" s="708"/>
      <c r="I85" s="708"/>
      <c r="J85" s="708"/>
      <c r="K85" s="708"/>
      <c r="L85" s="708"/>
      <c r="M85" s="708"/>
      <c r="N85" s="708"/>
      <c r="O85" s="708"/>
      <c r="P85" s="709"/>
      <c r="Q85" s="976"/>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18"/>
      <c r="BF85" s="218"/>
      <c r="BG85" s="218"/>
      <c r="BH85" s="218"/>
      <c r="BI85" s="218"/>
      <c r="BJ85" s="218"/>
      <c r="BK85" s="218"/>
      <c r="BL85" s="218"/>
      <c r="BM85" s="218"/>
      <c r="BN85" s="218"/>
      <c r="BO85" s="218"/>
      <c r="BP85" s="218"/>
      <c r="BQ85" s="215">
        <v>79</v>
      </c>
      <c r="BR85" s="220"/>
      <c r="BS85" s="955"/>
      <c r="BT85" s="956"/>
      <c r="BU85" s="956"/>
      <c r="BV85" s="956"/>
      <c r="BW85" s="956"/>
      <c r="BX85" s="956"/>
      <c r="BY85" s="956"/>
      <c r="BZ85" s="956"/>
      <c r="CA85" s="956"/>
      <c r="CB85" s="956"/>
      <c r="CC85" s="956"/>
      <c r="CD85" s="956"/>
      <c r="CE85" s="956"/>
      <c r="CF85" s="956"/>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3"/>
      <c r="DW85" s="944"/>
      <c r="DX85" s="944"/>
      <c r="DY85" s="944"/>
      <c r="DZ85" s="945"/>
      <c r="EA85" s="199"/>
    </row>
    <row r="86" spans="1:131" s="200" customFormat="1" ht="26.25" customHeight="1">
      <c r="A86" s="214">
        <v>19</v>
      </c>
      <c r="B86" s="707"/>
      <c r="C86" s="708"/>
      <c r="D86" s="708"/>
      <c r="E86" s="708"/>
      <c r="F86" s="708"/>
      <c r="G86" s="708"/>
      <c r="H86" s="708"/>
      <c r="I86" s="708"/>
      <c r="J86" s="708"/>
      <c r="K86" s="708"/>
      <c r="L86" s="708"/>
      <c r="M86" s="708"/>
      <c r="N86" s="708"/>
      <c r="O86" s="708"/>
      <c r="P86" s="709"/>
      <c r="Q86" s="976"/>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18"/>
      <c r="BF86" s="218"/>
      <c r="BG86" s="218"/>
      <c r="BH86" s="218"/>
      <c r="BI86" s="218"/>
      <c r="BJ86" s="218"/>
      <c r="BK86" s="218"/>
      <c r="BL86" s="218"/>
      <c r="BM86" s="218"/>
      <c r="BN86" s="218"/>
      <c r="BO86" s="218"/>
      <c r="BP86" s="218"/>
      <c r="BQ86" s="215">
        <v>80</v>
      </c>
      <c r="BR86" s="220"/>
      <c r="BS86" s="955"/>
      <c r="BT86" s="956"/>
      <c r="BU86" s="956"/>
      <c r="BV86" s="956"/>
      <c r="BW86" s="956"/>
      <c r="BX86" s="956"/>
      <c r="BY86" s="956"/>
      <c r="BZ86" s="956"/>
      <c r="CA86" s="956"/>
      <c r="CB86" s="956"/>
      <c r="CC86" s="956"/>
      <c r="CD86" s="956"/>
      <c r="CE86" s="956"/>
      <c r="CF86" s="956"/>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3"/>
      <c r="DW86" s="944"/>
      <c r="DX86" s="944"/>
      <c r="DY86" s="944"/>
      <c r="DZ86" s="945"/>
      <c r="EA86" s="199"/>
    </row>
    <row r="87" spans="1:131" s="200" customFormat="1" ht="26.25" customHeight="1">
      <c r="A87" s="222">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18"/>
      <c r="BF87" s="218"/>
      <c r="BG87" s="218"/>
      <c r="BH87" s="218"/>
      <c r="BI87" s="218"/>
      <c r="BJ87" s="218"/>
      <c r="BK87" s="218"/>
      <c r="BL87" s="218"/>
      <c r="BM87" s="218"/>
      <c r="BN87" s="218"/>
      <c r="BO87" s="218"/>
      <c r="BP87" s="218"/>
      <c r="BQ87" s="215">
        <v>81</v>
      </c>
      <c r="BR87" s="220"/>
      <c r="BS87" s="955"/>
      <c r="BT87" s="956"/>
      <c r="BU87" s="956"/>
      <c r="BV87" s="956"/>
      <c r="BW87" s="956"/>
      <c r="BX87" s="956"/>
      <c r="BY87" s="956"/>
      <c r="BZ87" s="956"/>
      <c r="CA87" s="956"/>
      <c r="CB87" s="956"/>
      <c r="CC87" s="956"/>
      <c r="CD87" s="956"/>
      <c r="CE87" s="956"/>
      <c r="CF87" s="956"/>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3"/>
      <c r="DW87" s="944"/>
      <c r="DX87" s="944"/>
      <c r="DY87" s="944"/>
      <c r="DZ87" s="945"/>
      <c r="EA87" s="199"/>
    </row>
    <row r="88" spans="1:131" s="200" customFormat="1" ht="26.25" customHeight="1" thickBot="1">
      <c r="A88" s="217" t="s">
        <v>370</v>
      </c>
      <c r="B88" s="946" t="s">
        <v>398</v>
      </c>
      <c r="C88" s="947"/>
      <c r="D88" s="947"/>
      <c r="E88" s="947"/>
      <c r="F88" s="947"/>
      <c r="G88" s="947"/>
      <c r="H88" s="947"/>
      <c r="I88" s="947"/>
      <c r="J88" s="947"/>
      <c r="K88" s="947"/>
      <c r="L88" s="947"/>
      <c r="M88" s="947"/>
      <c r="N88" s="947"/>
      <c r="O88" s="947"/>
      <c r="P88" s="948"/>
      <c r="Q88" s="964"/>
      <c r="R88" s="965"/>
      <c r="S88" s="965"/>
      <c r="T88" s="965"/>
      <c r="U88" s="965"/>
      <c r="V88" s="965"/>
      <c r="W88" s="965"/>
      <c r="X88" s="965"/>
      <c r="Y88" s="965"/>
      <c r="Z88" s="965"/>
      <c r="AA88" s="965"/>
      <c r="AB88" s="965"/>
      <c r="AC88" s="965"/>
      <c r="AD88" s="965"/>
      <c r="AE88" s="965"/>
      <c r="AF88" s="961">
        <v>15043</v>
      </c>
      <c r="AG88" s="961"/>
      <c r="AH88" s="961"/>
      <c r="AI88" s="961"/>
      <c r="AJ88" s="961"/>
      <c r="AK88" s="965"/>
      <c r="AL88" s="965"/>
      <c r="AM88" s="965"/>
      <c r="AN88" s="965"/>
      <c r="AO88" s="965"/>
      <c r="AP88" s="961">
        <v>2896</v>
      </c>
      <c r="AQ88" s="961"/>
      <c r="AR88" s="961"/>
      <c r="AS88" s="961"/>
      <c r="AT88" s="961"/>
      <c r="AU88" s="961">
        <v>380</v>
      </c>
      <c r="AV88" s="961"/>
      <c r="AW88" s="961"/>
      <c r="AX88" s="961"/>
      <c r="AY88" s="961"/>
      <c r="AZ88" s="962"/>
      <c r="BA88" s="962"/>
      <c r="BB88" s="962"/>
      <c r="BC88" s="962"/>
      <c r="BD88" s="963"/>
      <c r="BE88" s="218"/>
      <c r="BF88" s="218"/>
      <c r="BG88" s="218"/>
      <c r="BH88" s="218"/>
      <c r="BI88" s="218"/>
      <c r="BJ88" s="218"/>
      <c r="BK88" s="218"/>
      <c r="BL88" s="218"/>
      <c r="BM88" s="218"/>
      <c r="BN88" s="218"/>
      <c r="BO88" s="218"/>
      <c r="BP88" s="218"/>
      <c r="BQ88" s="215">
        <v>82</v>
      </c>
      <c r="BR88" s="220"/>
      <c r="BS88" s="955"/>
      <c r="BT88" s="956"/>
      <c r="BU88" s="956"/>
      <c r="BV88" s="956"/>
      <c r="BW88" s="956"/>
      <c r="BX88" s="956"/>
      <c r="BY88" s="956"/>
      <c r="BZ88" s="956"/>
      <c r="CA88" s="956"/>
      <c r="CB88" s="956"/>
      <c r="CC88" s="956"/>
      <c r="CD88" s="956"/>
      <c r="CE88" s="956"/>
      <c r="CF88" s="956"/>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3"/>
      <c r="DW88" s="944"/>
      <c r="DX88" s="944"/>
      <c r="DY88" s="944"/>
      <c r="DZ88" s="945"/>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5"/>
      <c r="BT89" s="956"/>
      <c r="BU89" s="956"/>
      <c r="BV89" s="956"/>
      <c r="BW89" s="956"/>
      <c r="BX89" s="956"/>
      <c r="BY89" s="956"/>
      <c r="BZ89" s="956"/>
      <c r="CA89" s="956"/>
      <c r="CB89" s="956"/>
      <c r="CC89" s="956"/>
      <c r="CD89" s="956"/>
      <c r="CE89" s="956"/>
      <c r="CF89" s="956"/>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3"/>
      <c r="DW89" s="944"/>
      <c r="DX89" s="944"/>
      <c r="DY89" s="944"/>
      <c r="DZ89" s="945"/>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5"/>
      <c r="BT90" s="956"/>
      <c r="BU90" s="956"/>
      <c r="BV90" s="956"/>
      <c r="BW90" s="956"/>
      <c r="BX90" s="956"/>
      <c r="BY90" s="956"/>
      <c r="BZ90" s="956"/>
      <c r="CA90" s="956"/>
      <c r="CB90" s="956"/>
      <c r="CC90" s="956"/>
      <c r="CD90" s="956"/>
      <c r="CE90" s="956"/>
      <c r="CF90" s="956"/>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3"/>
      <c r="DW90" s="944"/>
      <c r="DX90" s="944"/>
      <c r="DY90" s="944"/>
      <c r="DZ90" s="945"/>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5"/>
      <c r="BT91" s="956"/>
      <c r="BU91" s="956"/>
      <c r="BV91" s="956"/>
      <c r="BW91" s="956"/>
      <c r="BX91" s="956"/>
      <c r="BY91" s="956"/>
      <c r="BZ91" s="956"/>
      <c r="CA91" s="956"/>
      <c r="CB91" s="956"/>
      <c r="CC91" s="956"/>
      <c r="CD91" s="956"/>
      <c r="CE91" s="956"/>
      <c r="CF91" s="956"/>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3"/>
      <c r="DW91" s="944"/>
      <c r="DX91" s="944"/>
      <c r="DY91" s="944"/>
      <c r="DZ91" s="945"/>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5"/>
      <c r="BT92" s="956"/>
      <c r="BU92" s="956"/>
      <c r="BV92" s="956"/>
      <c r="BW92" s="956"/>
      <c r="BX92" s="956"/>
      <c r="BY92" s="956"/>
      <c r="BZ92" s="956"/>
      <c r="CA92" s="956"/>
      <c r="CB92" s="956"/>
      <c r="CC92" s="956"/>
      <c r="CD92" s="956"/>
      <c r="CE92" s="956"/>
      <c r="CF92" s="956"/>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3"/>
      <c r="DW92" s="944"/>
      <c r="DX92" s="944"/>
      <c r="DY92" s="944"/>
      <c r="DZ92" s="945"/>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5"/>
      <c r="BT93" s="956"/>
      <c r="BU93" s="956"/>
      <c r="BV93" s="956"/>
      <c r="BW93" s="956"/>
      <c r="BX93" s="956"/>
      <c r="BY93" s="956"/>
      <c r="BZ93" s="956"/>
      <c r="CA93" s="956"/>
      <c r="CB93" s="956"/>
      <c r="CC93" s="956"/>
      <c r="CD93" s="956"/>
      <c r="CE93" s="956"/>
      <c r="CF93" s="956"/>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3"/>
      <c r="DW93" s="944"/>
      <c r="DX93" s="944"/>
      <c r="DY93" s="944"/>
      <c r="DZ93" s="945"/>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5"/>
      <c r="BT94" s="956"/>
      <c r="BU94" s="956"/>
      <c r="BV94" s="956"/>
      <c r="BW94" s="956"/>
      <c r="BX94" s="956"/>
      <c r="BY94" s="956"/>
      <c r="BZ94" s="956"/>
      <c r="CA94" s="956"/>
      <c r="CB94" s="956"/>
      <c r="CC94" s="956"/>
      <c r="CD94" s="956"/>
      <c r="CE94" s="956"/>
      <c r="CF94" s="956"/>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3"/>
      <c r="DW94" s="944"/>
      <c r="DX94" s="944"/>
      <c r="DY94" s="944"/>
      <c r="DZ94" s="945"/>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5"/>
      <c r="BT95" s="956"/>
      <c r="BU95" s="956"/>
      <c r="BV95" s="956"/>
      <c r="BW95" s="956"/>
      <c r="BX95" s="956"/>
      <c r="BY95" s="956"/>
      <c r="BZ95" s="956"/>
      <c r="CA95" s="956"/>
      <c r="CB95" s="956"/>
      <c r="CC95" s="956"/>
      <c r="CD95" s="956"/>
      <c r="CE95" s="956"/>
      <c r="CF95" s="956"/>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3"/>
      <c r="DW95" s="944"/>
      <c r="DX95" s="944"/>
      <c r="DY95" s="944"/>
      <c r="DZ95" s="945"/>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5"/>
      <c r="BT96" s="956"/>
      <c r="BU96" s="956"/>
      <c r="BV96" s="956"/>
      <c r="BW96" s="956"/>
      <c r="BX96" s="956"/>
      <c r="BY96" s="956"/>
      <c r="BZ96" s="956"/>
      <c r="CA96" s="956"/>
      <c r="CB96" s="956"/>
      <c r="CC96" s="956"/>
      <c r="CD96" s="956"/>
      <c r="CE96" s="956"/>
      <c r="CF96" s="956"/>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3"/>
      <c r="DW96" s="944"/>
      <c r="DX96" s="944"/>
      <c r="DY96" s="944"/>
      <c r="DZ96" s="945"/>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5"/>
      <c r="BT97" s="956"/>
      <c r="BU97" s="956"/>
      <c r="BV97" s="956"/>
      <c r="BW97" s="956"/>
      <c r="BX97" s="956"/>
      <c r="BY97" s="956"/>
      <c r="BZ97" s="956"/>
      <c r="CA97" s="956"/>
      <c r="CB97" s="956"/>
      <c r="CC97" s="956"/>
      <c r="CD97" s="956"/>
      <c r="CE97" s="956"/>
      <c r="CF97" s="956"/>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3"/>
      <c r="DW97" s="944"/>
      <c r="DX97" s="944"/>
      <c r="DY97" s="944"/>
      <c r="DZ97" s="945"/>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5"/>
      <c r="BT98" s="956"/>
      <c r="BU98" s="956"/>
      <c r="BV98" s="956"/>
      <c r="BW98" s="956"/>
      <c r="BX98" s="956"/>
      <c r="BY98" s="956"/>
      <c r="BZ98" s="956"/>
      <c r="CA98" s="956"/>
      <c r="CB98" s="956"/>
      <c r="CC98" s="956"/>
      <c r="CD98" s="956"/>
      <c r="CE98" s="956"/>
      <c r="CF98" s="956"/>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3"/>
      <c r="DW98" s="944"/>
      <c r="DX98" s="944"/>
      <c r="DY98" s="944"/>
      <c r="DZ98" s="945"/>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5"/>
      <c r="BT99" s="956"/>
      <c r="BU99" s="956"/>
      <c r="BV99" s="956"/>
      <c r="BW99" s="956"/>
      <c r="BX99" s="956"/>
      <c r="BY99" s="956"/>
      <c r="BZ99" s="956"/>
      <c r="CA99" s="956"/>
      <c r="CB99" s="956"/>
      <c r="CC99" s="956"/>
      <c r="CD99" s="956"/>
      <c r="CE99" s="956"/>
      <c r="CF99" s="956"/>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3"/>
      <c r="DW99" s="944"/>
      <c r="DX99" s="944"/>
      <c r="DY99" s="944"/>
      <c r="DZ99" s="945"/>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5"/>
      <c r="BT100" s="956"/>
      <c r="BU100" s="956"/>
      <c r="BV100" s="956"/>
      <c r="BW100" s="956"/>
      <c r="BX100" s="956"/>
      <c r="BY100" s="956"/>
      <c r="BZ100" s="956"/>
      <c r="CA100" s="956"/>
      <c r="CB100" s="956"/>
      <c r="CC100" s="956"/>
      <c r="CD100" s="956"/>
      <c r="CE100" s="956"/>
      <c r="CF100" s="956"/>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3"/>
      <c r="DW100" s="944"/>
      <c r="DX100" s="944"/>
      <c r="DY100" s="944"/>
      <c r="DZ100" s="945"/>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5"/>
      <c r="BT101" s="956"/>
      <c r="BU101" s="956"/>
      <c r="BV101" s="956"/>
      <c r="BW101" s="956"/>
      <c r="BX101" s="956"/>
      <c r="BY101" s="956"/>
      <c r="BZ101" s="956"/>
      <c r="CA101" s="956"/>
      <c r="CB101" s="956"/>
      <c r="CC101" s="956"/>
      <c r="CD101" s="956"/>
      <c r="CE101" s="956"/>
      <c r="CF101" s="956"/>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3"/>
      <c r="DW101" s="944"/>
      <c r="DX101" s="944"/>
      <c r="DY101" s="944"/>
      <c r="DZ101" s="945"/>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46" t="s">
        <v>399</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313</v>
      </c>
      <c r="CS102" s="953"/>
      <c r="CT102" s="953"/>
      <c r="CU102" s="953"/>
      <c r="CV102" s="954"/>
      <c r="CW102" s="952">
        <v>2</v>
      </c>
      <c r="CX102" s="953"/>
      <c r="CY102" s="953"/>
      <c r="CZ102" s="953"/>
      <c r="DA102" s="954"/>
      <c r="DB102" s="952" t="s">
        <v>560</v>
      </c>
      <c r="DC102" s="953"/>
      <c r="DD102" s="953"/>
      <c r="DE102" s="953"/>
      <c r="DF102" s="954"/>
      <c r="DG102" s="952" t="s">
        <v>560</v>
      </c>
      <c r="DH102" s="953"/>
      <c r="DI102" s="953"/>
      <c r="DJ102" s="953"/>
      <c r="DK102" s="954"/>
      <c r="DL102" s="952" t="s">
        <v>560</v>
      </c>
      <c r="DM102" s="953"/>
      <c r="DN102" s="953"/>
      <c r="DO102" s="953"/>
      <c r="DP102" s="954"/>
      <c r="DQ102" s="952" t="s">
        <v>560</v>
      </c>
      <c r="DR102" s="953"/>
      <c r="DS102" s="953"/>
      <c r="DT102" s="953"/>
      <c r="DU102" s="954"/>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400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401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404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895" t="s">
        <v>406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407</v>
      </c>
      <c r="AB109" s="896"/>
      <c r="AC109" s="896"/>
      <c r="AD109" s="896"/>
      <c r="AE109" s="897"/>
      <c r="AF109" s="898" t="s">
        <v>288</v>
      </c>
      <c r="AG109" s="896"/>
      <c r="AH109" s="896"/>
      <c r="AI109" s="896"/>
      <c r="AJ109" s="897"/>
      <c r="AK109" s="898" t="s">
        <v>287</v>
      </c>
      <c r="AL109" s="896"/>
      <c r="AM109" s="896"/>
      <c r="AN109" s="896"/>
      <c r="AO109" s="897"/>
      <c r="AP109" s="898" t="s">
        <v>408</v>
      </c>
      <c r="AQ109" s="896"/>
      <c r="AR109" s="896"/>
      <c r="AS109" s="896"/>
      <c r="AT109" s="927"/>
      <c r="AU109" s="895" t="s">
        <v>406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407</v>
      </c>
      <c r="BR109" s="896"/>
      <c r="BS109" s="896"/>
      <c r="BT109" s="896"/>
      <c r="BU109" s="897"/>
      <c r="BV109" s="898" t="s">
        <v>288</v>
      </c>
      <c r="BW109" s="896"/>
      <c r="BX109" s="896"/>
      <c r="BY109" s="896"/>
      <c r="BZ109" s="897"/>
      <c r="CA109" s="898" t="s">
        <v>287</v>
      </c>
      <c r="CB109" s="896"/>
      <c r="CC109" s="896"/>
      <c r="CD109" s="896"/>
      <c r="CE109" s="897"/>
      <c r="CF109" s="934" t="s">
        <v>408</v>
      </c>
      <c r="CG109" s="934"/>
      <c r="CH109" s="934"/>
      <c r="CI109" s="934"/>
      <c r="CJ109" s="934"/>
      <c r="CK109" s="898" t="s">
        <v>409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407</v>
      </c>
      <c r="DH109" s="896"/>
      <c r="DI109" s="896"/>
      <c r="DJ109" s="896"/>
      <c r="DK109" s="897"/>
      <c r="DL109" s="898" t="s">
        <v>288</v>
      </c>
      <c r="DM109" s="896"/>
      <c r="DN109" s="896"/>
      <c r="DO109" s="896"/>
      <c r="DP109" s="897"/>
      <c r="DQ109" s="898" t="s">
        <v>287</v>
      </c>
      <c r="DR109" s="896"/>
      <c r="DS109" s="896"/>
      <c r="DT109" s="896"/>
      <c r="DU109" s="897"/>
      <c r="DV109" s="898" t="s">
        <v>408</v>
      </c>
      <c r="DW109" s="896"/>
      <c r="DX109" s="896"/>
      <c r="DY109" s="896"/>
      <c r="DZ109" s="927"/>
    </row>
    <row r="110" spans="1:131" s="199" customFormat="1" ht="26.25" customHeight="1">
      <c r="A110" s="798" t="s">
        <v>410</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88">
        <v>536537</v>
      </c>
      <c r="AB110" s="889"/>
      <c r="AC110" s="889"/>
      <c r="AD110" s="889"/>
      <c r="AE110" s="890"/>
      <c r="AF110" s="891">
        <v>480275</v>
      </c>
      <c r="AG110" s="889"/>
      <c r="AH110" s="889"/>
      <c r="AI110" s="889"/>
      <c r="AJ110" s="890"/>
      <c r="AK110" s="891">
        <v>492966</v>
      </c>
      <c r="AL110" s="889"/>
      <c r="AM110" s="889"/>
      <c r="AN110" s="889"/>
      <c r="AO110" s="890"/>
      <c r="AP110" s="892">
        <v>18</v>
      </c>
      <c r="AQ110" s="893"/>
      <c r="AR110" s="893"/>
      <c r="AS110" s="893"/>
      <c r="AT110" s="894"/>
      <c r="AU110" s="928" t="s">
        <v>61</v>
      </c>
      <c r="AV110" s="929"/>
      <c r="AW110" s="929"/>
      <c r="AX110" s="929"/>
      <c r="AY110" s="929"/>
      <c r="AZ110" s="854" t="s">
        <v>411</v>
      </c>
      <c r="BA110" s="799"/>
      <c r="BB110" s="799"/>
      <c r="BC110" s="799"/>
      <c r="BD110" s="799"/>
      <c r="BE110" s="799"/>
      <c r="BF110" s="799"/>
      <c r="BG110" s="799"/>
      <c r="BH110" s="799"/>
      <c r="BI110" s="799"/>
      <c r="BJ110" s="799"/>
      <c r="BK110" s="799"/>
      <c r="BL110" s="799"/>
      <c r="BM110" s="799"/>
      <c r="BN110" s="799"/>
      <c r="BO110" s="799"/>
      <c r="BP110" s="800"/>
      <c r="BQ110" s="855">
        <v>4636503</v>
      </c>
      <c r="BR110" s="836"/>
      <c r="BS110" s="836"/>
      <c r="BT110" s="836"/>
      <c r="BU110" s="836"/>
      <c r="BV110" s="836">
        <v>5159074</v>
      </c>
      <c r="BW110" s="836"/>
      <c r="BX110" s="836"/>
      <c r="BY110" s="836"/>
      <c r="BZ110" s="836"/>
      <c r="CA110" s="836">
        <v>5208345</v>
      </c>
      <c r="CB110" s="836"/>
      <c r="CC110" s="836"/>
      <c r="CD110" s="836"/>
      <c r="CE110" s="836"/>
      <c r="CF110" s="860">
        <v>190.3</v>
      </c>
      <c r="CG110" s="861"/>
      <c r="CH110" s="861"/>
      <c r="CI110" s="861"/>
      <c r="CJ110" s="861"/>
      <c r="CK110" s="924" t="s">
        <v>412</v>
      </c>
      <c r="CL110" s="810"/>
      <c r="CM110" s="885" t="s">
        <v>413</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855" t="s">
        <v>112</v>
      </c>
      <c r="DH110" s="836"/>
      <c r="DI110" s="836"/>
      <c r="DJ110" s="836"/>
      <c r="DK110" s="836"/>
      <c r="DL110" s="836" t="s">
        <v>112</v>
      </c>
      <c r="DM110" s="836"/>
      <c r="DN110" s="836"/>
      <c r="DO110" s="836"/>
      <c r="DP110" s="836"/>
      <c r="DQ110" s="836" t="s">
        <v>112</v>
      </c>
      <c r="DR110" s="836"/>
      <c r="DS110" s="836"/>
      <c r="DT110" s="836"/>
      <c r="DU110" s="836"/>
      <c r="DV110" s="837" t="s">
        <v>112</v>
      </c>
      <c r="DW110" s="837"/>
      <c r="DX110" s="837"/>
      <c r="DY110" s="837"/>
      <c r="DZ110" s="838"/>
    </row>
    <row r="111" spans="1:131" s="199" customFormat="1" ht="26.25" customHeight="1">
      <c r="A111" s="765" t="s">
        <v>414</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23"/>
      <c r="AA111" s="916" t="s">
        <v>112</v>
      </c>
      <c r="AB111" s="917"/>
      <c r="AC111" s="917"/>
      <c r="AD111" s="917"/>
      <c r="AE111" s="918"/>
      <c r="AF111" s="919" t="s">
        <v>112</v>
      </c>
      <c r="AG111" s="917"/>
      <c r="AH111" s="917"/>
      <c r="AI111" s="917"/>
      <c r="AJ111" s="918"/>
      <c r="AK111" s="919" t="s">
        <v>112</v>
      </c>
      <c r="AL111" s="917"/>
      <c r="AM111" s="917"/>
      <c r="AN111" s="917"/>
      <c r="AO111" s="918"/>
      <c r="AP111" s="920" t="s">
        <v>112</v>
      </c>
      <c r="AQ111" s="921"/>
      <c r="AR111" s="921"/>
      <c r="AS111" s="921"/>
      <c r="AT111" s="922"/>
      <c r="AU111" s="930"/>
      <c r="AV111" s="931"/>
      <c r="AW111" s="931"/>
      <c r="AX111" s="931"/>
      <c r="AY111" s="931"/>
      <c r="AZ111" s="806" t="s">
        <v>415</v>
      </c>
      <c r="BA111" s="741"/>
      <c r="BB111" s="741"/>
      <c r="BC111" s="741"/>
      <c r="BD111" s="741"/>
      <c r="BE111" s="741"/>
      <c r="BF111" s="741"/>
      <c r="BG111" s="741"/>
      <c r="BH111" s="741"/>
      <c r="BI111" s="741"/>
      <c r="BJ111" s="741"/>
      <c r="BK111" s="741"/>
      <c r="BL111" s="741"/>
      <c r="BM111" s="741"/>
      <c r="BN111" s="741"/>
      <c r="BO111" s="741"/>
      <c r="BP111" s="742"/>
      <c r="BQ111" s="807">
        <v>670608</v>
      </c>
      <c r="BR111" s="808"/>
      <c r="BS111" s="808"/>
      <c r="BT111" s="808"/>
      <c r="BU111" s="808"/>
      <c r="BV111" s="808">
        <v>535001</v>
      </c>
      <c r="BW111" s="808"/>
      <c r="BX111" s="808"/>
      <c r="BY111" s="808"/>
      <c r="BZ111" s="808"/>
      <c r="CA111" s="808">
        <v>395167</v>
      </c>
      <c r="CB111" s="808"/>
      <c r="CC111" s="808"/>
      <c r="CD111" s="808"/>
      <c r="CE111" s="808"/>
      <c r="CF111" s="869">
        <v>14.4</v>
      </c>
      <c r="CG111" s="870"/>
      <c r="CH111" s="870"/>
      <c r="CI111" s="870"/>
      <c r="CJ111" s="870"/>
      <c r="CK111" s="925"/>
      <c r="CL111" s="812"/>
      <c r="CM111" s="815" t="s">
        <v>416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07" t="s">
        <v>112</v>
      </c>
      <c r="DH111" s="808"/>
      <c r="DI111" s="808"/>
      <c r="DJ111" s="808"/>
      <c r="DK111" s="808"/>
      <c r="DL111" s="808" t="s">
        <v>112</v>
      </c>
      <c r="DM111" s="808"/>
      <c r="DN111" s="808"/>
      <c r="DO111" s="808"/>
      <c r="DP111" s="808"/>
      <c r="DQ111" s="808" t="s">
        <v>112</v>
      </c>
      <c r="DR111" s="808"/>
      <c r="DS111" s="808"/>
      <c r="DT111" s="808"/>
      <c r="DU111" s="808"/>
      <c r="DV111" s="785" t="s">
        <v>112</v>
      </c>
      <c r="DW111" s="785"/>
      <c r="DX111" s="785"/>
      <c r="DY111" s="785"/>
      <c r="DZ111" s="786"/>
    </row>
    <row r="112" spans="1:131" s="199" customFormat="1" ht="26.25" customHeight="1">
      <c r="A112" s="910" t="s">
        <v>417</v>
      </c>
      <c r="B112" s="911"/>
      <c r="C112" s="741" t="s">
        <v>418</v>
      </c>
      <c r="D112" s="741"/>
      <c r="E112" s="741"/>
      <c r="F112" s="741"/>
      <c r="G112" s="741"/>
      <c r="H112" s="741"/>
      <c r="I112" s="741"/>
      <c r="J112" s="741"/>
      <c r="K112" s="741"/>
      <c r="L112" s="741"/>
      <c r="M112" s="741"/>
      <c r="N112" s="741"/>
      <c r="O112" s="741"/>
      <c r="P112" s="741"/>
      <c r="Q112" s="741"/>
      <c r="R112" s="741"/>
      <c r="S112" s="741"/>
      <c r="T112" s="741"/>
      <c r="U112" s="741"/>
      <c r="V112" s="741"/>
      <c r="W112" s="741"/>
      <c r="X112" s="741"/>
      <c r="Y112" s="741"/>
      <c r="Z112" s="742"/>
      <c r="AA112" s="770" t="s">
        <v>112</v>
      </c>
      <c r="AB112" s="771"/>
      <c r="AC112" s="771"/>
      <c r="AD112" s="771"/>
      <c r="AE112" s="772"/>
      <c r="AF112" s="773" t="s">
        <v>112</v>
      </c>
      <c r="AG112" s="771"/>
      <c r="AH112" s="771"/>
      <c r="AI112" s="771"/>
      <c r="AJ112" s="772"/>
      <c r="AK112" s="773" t="s">
        <v>112</v>
      </c>
      <c r="AL112" s="771"/>
      <c r="AM112" s="771"/>
      <c r="AN112" s="771"/>
      <c r="AO112" s="772"/>
      <c r="AP112" s="818" t="s">
        <v>112</v>
      </c>
      <c r="AQ112" s="819"/>
      <c r="AR112" s="819"/>
      <c r="AS112" s="819"/>
      <c r="AT112" s="820"/>
      <c r="AU112" s="930"/>
      <c r="AV112" s="931"/>
      <c r="AW112" s="931"/>
      <c r="AX112" s="931"/>
      <c r="AY112" s="931"/>
      <c r="AZ112" s="806" t="s">
        <v>419</v>
      </c>
      <c r="BA112" s="741"/>
      <c r="BB112" s="741"/>
      <c r="BC112" s="741"/>
      <c r="BD112" s="741"/>
      <c r="BE112" s="741"/>
      <c r="BF112" s="741"/>
      <c r="BG112" s="741"/>
      <c r="BH112" s="741"/>
      <c r="BI112" s="741"/>
      <c r="BJ112" s="741"/>
      <c r="BK112" s="741"/>
      <c r="BL112" s="741"/>
      <c r="BM112" s="741"/>
      <c r="BN112" s="741"/>
      <c r="BO112" s="741"/>
      <c r="BP112" s="742"/>
      <c r="BQ112" s="807">
        <v>1112879</v>
      </c>
      <c r="BR112" s="808"/>
      <c r="BS112" s="808"/>
      <c r="BT112" s="808"/>
      <c r="BU112" s="808"/>
      <c r="BV112" s="808">
        <v>1040951</v>
      </c>
      <c r="BW112" s="808"/>
      <c r="BX112" s="808"/>
      <c r="BY112" s="808"/>
      <c r="BZ112" s="808"/>
      <c r="CA112" s="808">
        <v>1199743</v>
      </c>
      <c r="CB112" s="808"/>
      <c r="CC112" s="808"/>
      <c r="CD112" s="808"/>
      <c r="CE112" s="808"/>
      <c r="CF112" s="869">
        <v>43.8</v>
      </c>
      <c r="CG112" s="870"/>
      <c r="CH112" s="870"/>
      <c r="CI112" s="870"/>
      <c r="CJ112" s="870"/>
      <c r="CK112" s="925"/>
      <c r="CL112" s="812"/>
      <c r="CM112" s="815" t="s">
        <v>420</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07" t="s">
        <v>112</v>
      </c>
      <c r="DH112" s="808"/>
      <c r="DI112" s="808"/>
      <c r="DJ112" s="808"/>
      <c r="DK112" s="808"/>
      <c r="DL112" s="808" t="s">
        <v>112</v>
      </c>
      <c r="DM112" s="808"/>
      <c r="DN112" s="808"/>
      <c r="DO112" s="808"/>
      <c r="DP112" s="808"/>
      <c r="DQ112" s="808" t="s">
        <v>112</v>
      </c>
      <c r="DR112" s="808"/>
      <c r="DS112" s="808"/>
      <c r="DT112" s="808"/>
      <c r="DU112" s="808"/>
      <c r="DV112" s="785" t="s">
        <v>112</v>
      </c>
      <c r="DW112" s="785"/>
      <c r="DX112" s="785"/>
      <c r="DY112" s="785"/>
      <c r="DZ112" s="786"/>
    </row>
    <row r="113" spans="1:130" s="199" customFormat="1" ht="26.25" customHeight="1">
      <c r="A113" s="912"/>
      <c r="B113" s="913"/>
      <c r="C113" s="741" t="s">
        <v>421</v>
      </c>
      <c r="D113" s="741"/>
      <c r="E113" s="741"/>
      <c r="F113" s="741"/>
      <c r="G113" s="741"/>
      <c r="H113" s="741"/>
      <c r="I113" s="741"/>
      <c r="J113" s="741"/>
      <c r="K113" s="741"/>
      <c r="L113" s="741"/>
      <c r="M113" s="741"/>
      <c r="N113" s="741"/>
      <c r="O113" s="741"/>
      <c r="P113" s="741"/>
      <c r="Q113" s="741"/>
      <c r="R113" s="741"/>
      <c r="S113" s="741"/>
      <c r="T113" s="741"/>
      <c r="U113" s="741"/>
      <c r="V113" s="741"/>
      <c r="W113" s="741"/>
      <c r="X113" s="741"/>
      <c r="Y113" s="741"/>
      <c r="Z113" s="742"/>
      <c r="AA113" s="916">
        <v>68189</v>
      </c>
      <c r="AB113" s="917"/>
      <c r="AC113" s="917"/>
      <c r="AD113" s="917"/>
      <c r="AE113" s="918"/>
      <c r="AF113" s="919">
        <v>67100</v>
      </c>
      <c r="AG113" s="917"/>
      <c r="AH113" s="917"/>
      <c r="AI113" s="917"/>
      <c r="AJ113" s="918"/>
      <c r="AK113" s="919">
        <v>78952</v>
      </c>
      <c r="AL113" s="917"/>
      <c r="AM113" s="917"/>
      <c r="AN113" s="917"/>
      <c r="AO113" s="918"/>
      <c r="AP113" s="920">
        <v>2.9</v>
      </c>
      <c r="AQ113" s="921"/>
      <c r="AR113" s="921"/>
      <c r="AS113" s="921"/>
      <c r="AT113" s="922"/>
      <c r="AU113" s="930"/>
      <c r="AV113" s="931"/>
      <c r="AW113" s="931"/>
      <c r="AX113" s="931"/>
      <c r="AY113" s="931"/>
      <c r="AZ113" s="806" t="s">
        <v>422</v>
      </c>
      <c r="BA113" s="741"/>
      <c r="BB113" s="741"/>
      <c r="BC113" s="741"/>
      <c r="BD113" s="741"/>
      <c r="BE113" s="741"/>
      <c r="BF113" s="741"/>
      <c r="BG113" s="741"/>
      <c r="BH113" s="741"/>
      <c r="BI113" s="741"/>
      <c r="BJ113" s="741"/>
      <c r="BK113" s="741"/>
      <c r="BL113" s="741"/>
      <c r="BM113" s="741"/>
      <c r="BN113" s="741"/>
      <c r="BO113" s="741"/>
      <c r="BP113" s="742"/>
      <c r="BQ113" s="807">
        <v>577917</v>
      </c>
      <c r="BR113" s="808"/>
      <c r="BS113" s="808"/>
      <c r="BT113" s="808"/>
      <c r="BU113" s="808"/>
      <c r="BV113" s="808">
        <v>475909</v>
      </c>
      <c r="BW113" s="808"/>
      <c r="BX113" s="808"/>
      <c r="BY113" s="808"/>
      <c r="BZ113" s="808"/>
      <c r="CA113" s="808">
        <v>379626</v>
      </c>
      <c r="CB113" s="808"/>
      <c r="CC113" s="808"/>
      <c r="CD113" s="808"/>
      <c r="CE113" s="808"/>
      <c r="CF113" s="869">
        <v>13.9</v>
      </c>
      <c r="CG113" s="870"/>
      <c r="CH113" s="870"/>
      <c r="CI113" s="870"/>
      <c r="CJ113" s="870"/>
      <c r="CK113" s="925"/>
      <c r="CL113" s="812"/>
      <c r="CM113" s="815" t="s">
        <v>423</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770">
        <v>670608</v>
      </c>
      <c r="DH113" s="771"/>
      <c r="DI113" s="771"/>
      <c r="DJ113" s="771"/>
      <c r="DK113" s="772"/>
      <c r="DL113" s="773">
        <v>535001</v>
      </c>
      <c r="DM113" s="771"/>
      <c r="DN113" s="771"/>
      <c r="DO113" s="771"/>
      <c r="DP113" s="772"/>
      <c r="DQ113" s="773">
        <v>395167</v>
      </c>
      <c r="DR113" s="771"/>
      <c r="DS113" s="771"/>
      <c r="DT113" s="771"/>
      <c r="DU113" s="772"/>
      <c r="DV113" s="818">
        <v>14.4</v>
      </c>
      <c r="DW113" s="819"/>
      <c r="DX113" s="819"/>
      <c r="DY113" s="819"/>
      <c r="DZ113" s="820"/>
    </row>
    <row r="114" spans="1:130" s="199" customFormat="1" ht="26.25" customHeight="1">
      <c r="A114" s="912"/>
      <c r="B114" s="913"/>
      <c r="C114" s="741" t="s">
        <v>424</v>
      </c>
      <c r="D114" s="741"/>
      <c r="E114" s="741"/>
      <c r="F114" s="741"/>
      <c r="G114" s="741"/>
      <c r="H114" s="741"/>
      <c r="I114" s="741"/>
      <c r="J114" s="741"/>
      <c r="K114" s="741"/>
      <c r="L114" s="741"/>
      <c r="M114" s="741"/>
      <c r="N114" s="741"/>
      <c r="O114" s="741"/>
      <c r="P114" s="741"/>
      <c r="Q114" s="741"/>
      <c r="R114" s="741"/>
      <c r="S114" s="741"/>
      <c r="T114" s="741"/>
      <c r="U114" s="741"/>
      <c r="V114" s="741"/>
      <c r="W114" s="741"/>
      <c r="X114" s="741"/>
      <c r="Y114" s="741"/>
      <c r="Z114" s="742"/>
      <c r="AA114" s="770">
        <v>99350</v>
      </c>
      <c r="AB114" s="771"/>
      <c r="AC114" s="771"/>
      <c r="AD114" s="771"/>
      <c r="AE114" s="772"/>
      <c r="AF114" s="773">
        <v>68113</v>
      </c>
      <c r="AG114" s="771"/>
      <c r="AH114" s="771"/>
      <c r="AI114" s="771"/>
      <c r="AJ114" s="772"/>
      <c r="AK114" s="773">
        <v>79329</v>
      </c>
      <c r="AL114" s="771"/>
      <c r="AM114" s="771"/>
      <c r="AN114" s="771"/>
      <c r="AO114" s="772"/>
      <c r="AP114" s="818">
        <v>2.9</v>
      </c>
      <c r="AQ114" s="819"/>
      <c r="AR114" s="819"/>
      <c r="AS114" s="819"/>
      <c r="AT114" s="820"/>
      <c r="AU114" s="930"/>
      <c r="AV114" s="931"/>
      <c r="AW114" s="931"/>
      <c r="AX114" s="931"/>
      <c r="AY114" s="931"/>
      <c r="AZ114" s="806" t="s">
        <v>425</v>
      </c>
      <c r="BA114" s="741"/>
      <c r="BB114" s="741"/>
      <c r="BC114" s="741"/>
      <c r="BD114" s="741"/>
      <c r="BE114" s="741"/>
      <c r="BF114" s="741"/>
      <c r="BG114" s="741"/>
      <c r="BH114" s="741"/>
      <c r="BI114" s="741"/>
      <c r="BJ114" s="741"/>
      <c r="BK114" s="741"/>
      <c r="BL114" s="741"/>
      <c r="BM114" s="741"/>
      <c r="BN114" s="741"/>
      <c r="BO114" s="741"/>
      <c r="BP114" s="742"/>
      <c r="BQ114" s="807">
        <v>393466</v>
      </c>
      <c r="BR114" s="808"/>
      <c r="BS114" s="808"/>
      <c r="BT114" s="808"/>
      <c r="BU114" s="808"/>
      <c r="BV114" s="808">
        <v>314557</v>
      </c>
      <c r="BW114" s="808"/>
      <c r="BX114" s="808"/>
      <c r="BY114" s="808"/>
      <c r="BZ114" s="808"/>
      <c r="CA114" s="808">
        <v>205075</v>
      </c>
      <c r="CB114" s="808"/>
      <c r="CC114" s="808"/>
      <c r="CD114" s="808"/>
      <c r="CE114" s="808"/>
      <c r="CF114" s="869">
        <v>7.5</v>
      </c>
      <c r="CG114" s="870"/>
      <c r="CH114" s="870"/>
      <c r="CI114" s="870"/>
      <c r="CJ114" s="870"/>
      <c r="CK114" s="925"/>
      <c r="CL114" s="812"/>
      <c r="CM114" s="815" t="s">
        <v>426</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770" t="s">
        <v>112</v>
      </c>
      <c r="DH114" s="771"/>
      <c r="DI114" s="771"/>
      <c r="DJ114" s="771"/>
      <c r="DK114" s="772"/>
      <c r="DL114" s="773" t="s">
        <v>112</v>
      </c>
      <c r="DM114" s="771"/>
      <c r="DN114" s="771"/>
      <c r="DO114" s="771"/>
      <c r="DP114" s="772"/>
      <c r="DQ114" s="773" t="s">
        <v>112</v>
      </c>
      <c r="DR114" s="771"/>
      <c r="DS114" s="771"/>
      <c r="DT114" s="771"/>
      <c r="DU114" s="772"/>
      <c r="DV114" s="818" t="s">
        <v>112</v>
      </c>
      <c r="DW114" s="819"/>
      <c r="DX114" s="819"/>
      <c r="DY114" s="819"/>
      <c r="DZ114" s="820"/>
    </row>
    <row r="115" spans="1:130" s="199" customFormat="1" ht="26.25" customHeight="1">
      <c r="A115" s="912"/>
      <c r="B115" s="913"/>
      <c r="C115" s="741" t="s">
        <v>427</v>
      </c>
      <c r="D115" s="741"/>
      <c r="E115" s="741"/>
      <c r="F115" s="741"/>
      <c r="G115" s="741"/>
      <c r="H115" s="741"/>
      <c r="I115" s="741"/>
      <c r="J115" s="741"/>
      <c r="K115" s="741"/>
      <c r="L115" s="741"/>
      <c r="M115" s="741"/>
      <c r="N115" s="741"/>
      <c r="O115" s="741"/>
      <c r="P115" s="741"/>
      <c r="Q115" s="741"/>
      <c r="R115" s="741"/>
      <c r="S115" s="741"/>
      <c r="T115" s="741"/>
      <c r="U115" s="741"/>
      <c r="V115" s="741"/>
      <c r="W115" s="741"/>
      <c r="X115" s="741"/>
      <c r="Y115" s="741"/>
      <c r="Z115" s="742"/>
      <c r="AA115" s="916">
        <v>182816</v>
      </c>
      <c r="AB115" s="917"/>
      <c r="AC115" s="917"/>
      <c r="AD115" s="917"/>
      <c r="AE115" s="918"/>
      <c r="AF115" s="919">
        <v>154970</v>
      </c>
      <c r="AG115" s="917"/>
      <c r="AH115" s="917"/>
      <c r="AI115" s="917"/>
      <c r="AJ115" s="918"/>
      <c r="AK115" s="919">
        <v>155213</v>
      </c>
      <c r="AL115" s="917"/>
      <c r="AM115" s="917"/>
      <c r="AN115" s="917"/>
      <c r="AO115" s="918"/>
      <c r="AP115" s="920">
        <v>5.7</v>
      </c>
      <c r="AQ115" s="921"/>
      <c r="AR115" s="921"/>
      <c r="AS115" s="921"/>
      <c r="AT115" s="922"/>
      <c r="AU115" s="930"/>
      <c r="AV115" s="931"/>
      <c r="AW115" s="931"/>
      <c r="AX115" s="931"/>
      <c r="AY115" s="931"/>
      <c r="AZ115" s="806" t="s">
        <v>428</v>
      </c>
      <c r="BA115" s="741"/>
      <c r="BB115" s="741"/>
      <c r="BC115" s="741"/>
      <c r="BD115" s="741"/>
      <c r="BE115" s="741"/>
      <c r="BF115" s="741"/>
      <c r="BG115" s="741"/>
      <c r="BH115" s="741"/>
      <c r="BI115" s="741"/>
      <c r="BJ115" s="741"/>
      <c r="BK115" s="741"/>
      <c r="BL115" s="741"/>
      <c r="BM115" s="741"/>
      <c r="BN115" s="741"/>
      <c r="BO115" s="741"/>
      <c r="BP115" s="742"/>
      <c r="BQ115" s="807" t="s">
        <v>112</v>
      </c>
      <c r="BR115" s="808"/>
      <c r="BS115" s="808"/>
      <c r="BT115" s="808"/>
      <c r="BU115" s="808"/>
      <c r="BV115" s="808" t="s">
        <v>112</v>
      </c>
      <c r="BW115" s="808"/>
      <c r="BX115" s="808"/>
      <c r="BY115" s="808"/>
      <c r="BZ115" s="808"/>
      <c r="CA115" s="808" t="s">
        <v>112</v>
      </c>
      <c r="CB115" s="808"/>
      <c r="CC115" s="808"/>
      <c r="CD115" s="808"/>
      <c r="CE115" s="808"/>
      <c r="CF115" s="869" t="s">
        <v>112</v>
      </c>
      <c r="CG115" s="870"/>
      <c r="CH115" s="870"/>
      <c r="CI115" s="870"/>
      <c r="CJ115" s="870"/>
      <c r="CK115" s="925"/>
      <c r="CL115" s="812"/>
      <c r="CM115" s="806" t="s">
        <v>429</v>
      </c>
      <c r="CN115" s="909"/>
      <c r="CO115" s="909"/>
      <c r="CP115" s="909"/>
      <c r="CQ115" s="909"/>
      <c r="CR115" s="909"/>
      <c r="CS115" s="909"/>
      <c r="CT115" s="909"/>
      <c r="CU115" s="909"/>
      <c r="CV115" s="909"/>
      <c r="CW115" s="909"/>
      <c r="CX115" s="909"/>
      <c r="CY115" s="909"/>
      <c r="CZ115" s="909"/>
      <c r="DA115" s="909"/>
      <c r="DB115" s="909"/>
      <c r="DC115" s="909"/>
      <c r="DD115" s="909"/>
      <c r="DE115" s="909"/>
      <c r="DF115" s="742"/>
      <c r="DG115" s="770" t="s">
        <v>112</v>
      </c>
      <c r="DH115" s="771"/>
      <c r="DI115" s="771"/>
      <c r="DJ115" s="771"/>
      <c r="DK115" s="772"/>
      <c r="DL115" s="773" t="s">
        <v>112</v>
      </c>
      <c r="DM115" s="771"/>
      <c r="DN115" s="771"/>
      <c r="DO115" s="771"/>
      <c r="DP115" s="772"/>
      <c r="DQ115" s="773" t="s">
        <v>112</v>
      </c>
      <c r="DR115" s="771"/>
      <c r="DS115" s="771"/>
      <c r="DT115" s="771"/>
      <c r="DU115" s="772"/>
      <c r="DV115" s="818" t="s">
        <v>112</v>
      </c>
      <c r="DW115" s="819"/>
      <c r="DX115" s="819"/>
      <c r="DY115" s="819"/>
      <c r="DZ115" s="820"/>
    </row>
    <row r="116" spans="1:130" s="199" customFormat="1" ht="26.25" customHeight="1">
      <c r="A116" s="914"/>
      <c r="B116" s="915"/>
      <c r="C116" s="874" t="s">
        <v>430</v>
      </c>
      <c r="D116" s="874"/>
      <c r="E116" s="874"/>
      <c r="F116" s="874"/>
      <c r="G116" s="874"/>
      <c r="H116" s="874"/>
      <c r="I116" s="874"/>
      <c r="J116" s="874"/>
      <c r="K116" s="874"/>
      <c r="L116" s="874"/>
      <c r="M116" s="874"/>
      <c r="N116" s="874"/>
      <c r="O116" s="874"/>
      <c r="P116" s="874"/>
      <c r="Q116" s="874"/>
      <c r="R116" s="874"/>
      <c r="S116" s="874"/>
      <c r="T116" s="874"/>
      <c r="U116" s="874"/>
      <c r="V116" s="874"/>
      <c r="W116" s="874"/>
      <c r="X116" s="874"/>
      <c r="Y116" s="874"/>
      <c r="Z116" s="875"/>
      <c r="AA116" s="770">
        <v>119</v>
      </c>
      <c r="AB116" s="771"/>
      <c r="AC116" s="771"/>
      <c r="AD116" s="771"/>
      <c r="AE116" s="772"/>
      <c r="AF116" s="773">
        <v>11</v>
      </c>
      <c r="AG116" s="771"/>
      <c r="AH116" s="771"/>
      <c r="AI116" s="771"/>
      <c r="AJ116" s="772"/>
      <c r="AK116" s="773">
        <v>104</v>
      </c>
      <c r="AL116" s="771"/>
      <c r="AM116" s="771"/>
      <c r="AN116" s="771"/>
      <c r="AO116" s="772"/>
      <c r="AP116" s="818">
        <v>0</v>
      </c>
      <c r="AQ116" s="819"/>
      <c r="AR116" s="819"/>
      <c r="AS116" s="819"/>
      <c r="AT116" s="820"/>
      <c r="AU116" s="930"/>
      <c r="AV116" s="931"/>
      <c r="AW116" s="931"/>
      <c r="AX116" s="931"/>
      <c r="AY116" s="931"/>
      <c r="AZ116" s="857" t="s">
        <v>431</v>
      </c>
      <c r="BA116" s="858"/>
      <c r="BB116" s="858"/>
      <c r="BC116" s="858"/>
      <c r="BD116" s="858"/>
      <c r="BE116" s="858"/>
      <c r="BF116" s="858"/>
      <c r="BG116" s="858"/>
      <c r="BH116" s="858"/>
      <c r="BI116" s="858"/>
      <c r="BJ116" s="858"/>
      <c r="BK116" s="858"/>
      <c r="BL116" s="858"/>
      <c r="BM116" s="858"/>
      <c r="BN116" s="858"/>
      <c r="BO116" s="858"/>
      <c r="BP116" s="859"/>
      <c r="BQ116" s="807" t="s">
        <v>112</v>
      </c>
      <c r="BR116" s="808"/>
      <c r="BS116" s="808"/>
      <c r="BT116" s="808"/>
      <c r="BU116" s="808"/>
      <c r="BV116" s="808" t="s">
        <v>112</v>
      </c>
      <c r="BW116" s="808"/>
      <c r="BX116" s="808"/>
      <c r="BY116" s="808"/>
      <c r="BZ116" s="808"/>
      <c r="CA116" s="808" t="s">
        <v>112</v>
      </c>
      <c r="CB116" s="808"/>
      <c r="CC116" s="808"/>
      <c r="CD116" s="808"/>
      <c r="CE116" s="808"/>
      <c r="CF116" s="869" t="s">
        <v>112</v>
      </c>
      <c r="CG116" s="870"/>
      <c r="CH116" s="870"/>
      <c r="CI116" s="870"/>
      <c r="CJ116" s="870"/>
      <c r="CK116" s="925"/>
      <c r="CL116" s="812"/>
      <c r="CM116" s="815" t="s">
        <v>432</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770" t="s">
        <v>112</v>
      </c>
      <c r="DH116" s="771"/>
      <c r="DI116" s="771"/>
      <c r="DJ116" s="771"/>
      <c r="DK116" s="772"/>
      <c r="DL116" s="773" t="s">
        <v>112</v>
      </c>
      <c r="DM116" s="771"/>
      <c r="DN116" s="771"/>
      <c r="DO116" s="771"/>
      <c r="DP116" s="772"/>
      <c r="DQ116" s="773" t="s">
        <v>112</v>
      </c>
      <c r="DR116" s="771"/>
      <c r="DS116" s="771"/>
      <c r="DT116" s="771"/>
      <c r="DU116" s="772"/>
      <c r="DV116" s="818" t="s">
        <v>112</v>
      </c>
      <c r="DW116" s="819"/>
      <c r="DX116" s="819"/>
      <c r="DY116" s="819"/>
      <c r="DZ116" s="820"/>
    </row>
    <row r="117" spans="1:130" s="199" customFormat="1" ht="26.25" customHeight="1">
      <c r="A117" s="895" t="s">
        <v>171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1" t="s">
        <v>433</v>
      </c>
      <c r="Z117" s="897"/>
      <c r="AA117" s="902">
        <v>887011</v>
      </c>
      <c r="AB117" s="903"/>
      <c r="AC117" s="903"/>
      <c r="AD117" s="903"/>
      <c r="AE117" s="904"/>
      <c r="AF117" s="905">
        <v>770469</v>
      </c>
      <c r="AG117" s="903"/>
      <c r="AH117" s="903"/>
      <c r="AI117" s="903"/>
      <c r="AJ117" s="904"/>
      <c r="AK117" s="905">
        <v>806564</v>
      </c>
      <c r="AL117" s="903"/>
      <c r="AM117" s="903"/>
      <c r="AN117" s="903"/>
      <c r="AO117" s="904"/>
      <c r="AP117" s="906"/>
      <c r="AQ117" s="907"/>
      <c r="AR117" s="907"/>
      <c r="AS117" s="907"/>
      <c r="AT117" s="908"/>
      <c r="AU117" s="930"/>
      <c r="AV117" s="931"/>
      <c r="AW117" s="931"/>
      <c r="AX117" s="931"/>
      <c r="AY117" s="931"/>
      <c r="AZ117" s="857" t="s">
        <v>434</v>
      </c>
      <c r="BA117" s="858"/>
      <c r="BB117" s="858"/>
      <c r="BC117" s="858"/>
      <c r="BD117" s="858"/>
      <c r="BE117" s="858"/>
      <c r="BF117" s="858"/>
      <c r="BG117" s="858"/>
      <c r="BH117" s="858"/>
      <c r="BI117" s="858"/>
      <c r="BJ117" s="858"/>
      <c r="BK117" s="858"/>
      <c r="BL117" s="858"/>
      <c r="BM117" s="858"/>
      <c r="BN117" s="858"/>
      <c r="BO117" s="858"/>
      <c r="BP117" s="859"/>
      <c r="BQ117" s="807" t="s">
        <v>112</v>
      </c>
      <c r="BR117" s="808"/>
      <c r="BS117" s="808"/>
      <c r="BT117" s="808"/>
      <c r="BU117" s="808"/>
      <c r="BV117" s="808" t="s">
        <v>112</v>
      </c>
      <c r="BW117" s="808"/>
      <c r="BX117" s="808"/>
      <c r="BY117" s="808"/>
      <c r="BZ117" s="808"/>
      <c r="CA117" s="808" t="s">
        <v>112</v>
      </c>
      <c r="CB117" s="808"/>
      <c r="CC117" s="808"/>
      <c r="CD117" s="808"/>
      <c r="CE117" s="808"/>
      <c r="CF117" s="869" t="s">
        <v>112</v>
      </c>
      <c r="CG117" s="870"/>
      <c r="CH117" s="870"/>
      <c r="CI117" s="870"/>
      <c r="CJ117" s="870"/>
      <c r="CK117" s="925"/>
      <c r="CL117" s="812"/>
      <c r="CM117" s="815" t="s">
        <v>435</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770" t="s">
        <v>112</v>
      </c>
      <c r="DH117" s="771"/>
      <c r="DI117" s="771"/>
      <c r="DJ117" s="771"/>
      <c r="DK117" s="772"/>
      <c r="DL117" s="773" t="s">
        <v>112</v>
      </c>
      <c r="DM117" s="771"/>
      <c r="DN117" s="771"/>
      <c r="DO117" s="771"/>
      <c r="DP117" s="772"/>
      <c r="DQ117" s="773" t="s">
        <v>112</v>
      </c>
      <c r="DR117" s="771"/>
      <c r="DS117" s="771"/>
      <c r="DT117" s="771"/>
      <c r="DU117" s="772"/>
      <c r="DV117" s="818" t="s">
        <v>112</v>
      </c>
      <c r="DW117" s="819"/>
      <c r="DX117" s="819"/>
      <c r="DY117" s="819"/>
      <c r="DZ117" s="820"/>
    </row>
    <row r="118" spans="1:130" s="199" customFormat="1" ht="26.25" customHeight="1">
      <c r="A118" s="895" t="s">
        <v>409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407</v>
      </c>
      <c r="AB118" s="896"/>
      <c r="AC118" s="896"/>
      <c r="AD118" s="896"/>
      <c r="AE118" s="897"/>
      <c r="AF118" s="898" t="s">
        <v>288</v>
      </c>
      <c r="AG118" s="896"/>
      <c r="AH118" s="896"/>
      <c r="AI118" s="896"/>
      <c r="AJ118" s="897"/>
      <c r="AK118" s="898" t="s">
        <v>287</v>
      </c>
      <c r="AL118" s="896"/>
      <c r="AM118" s="896"/>
      <c r="AN118" s="896"/>
      <c r="AO118" s="897"/>
      <c r="AP118" s="899" t="s">
        <v>408</v>
      </c>
      <c r="AQ118" s="900"/>
      <c r="AR118" s="900"/>
      <c r="AS118" s="900"/>
      <c r="AT118" s="901"/>
      <c r="AU118" s="930"/>
      <c r="AV118" s="931"/>
      <c r="AW118" s="931"/>
      <c r="AX118" s="931"/>
      <c r="AY118" s="931"/>
      <c r="AZ118" s="873" t="s">
        <v>436</v>
      </c>
      <c r="BA118" s="874"/>
      <c r="BB118" s="874"/>
      <c r="BC118" s="874"/>
      <c r="BD118" s="874"/>
      <c r="BE118" s="874"/>
      <c r="BF118" s="874"/>
      <c r="BG118" s="874"/>
      <c r="BH118" s="874"/>
      <c r="BI118" s="874"/>
      <c r="BJ118" s="874"/>
      <c r="BK118" s="874"/>
      <c r="BL118" s="874"/>
      <c r="BM118" s="874"/>
      <c r="BN118" s="874"/>
      <c r="BO118" s="874"/>
      <c r="BP118" s="875"/>
      <c r="BQ118" s="876" t="s">
        <v>112</v>
      </c>
      <c r="BR118" s="839"/>
      <c r="BS118" s="839"/>
      <c r="BT118" s="839"/>
      <c r="BU118" s="839"/>
      <c r="BV118" s="839" t="s">
        <v>112</v>
      </c>
      <c r="BW118" s="839"/>
      <c r="BX118" s="839"/>
      <c r="BY118" s="839"/>
      <c r="BZ118" s="839"/>
      <c r="CA118" s="839" t="s">
        <v>112</v>
      </c>
      <c r="CB118" s="839"/>
      <c r="CC118" s="839"/>
      <c r="CD118" s="839"/>
      <c r="CE118" s="839"/>
      <c r="CF118" s="869" t="s">
        <v>112</v>
      </c>
      <c r="CG118" s="870"/>
      <c r="CH118" s="870"/>
      <c r="CI118" s="870"/>
      <c r="CJ118" s="870"/>
      <c r="CK118" s="925"/>
      <c r="CL118" s="812"/>
      <c r="CM118" s="815" t="s">
        <v>437</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770" t="s">
        <v>112</v>
      </c>
      <c r="DH118" s="771"/>
      <c r="DI118" s="771"/>
      <c r="DJ118" s="771"/>
      <c r="DK118" s="772"/>
      <c r="DL118" s="773" t="s">
        <v>112</v>
      </c>
      <c r="DM118" s="771"/>
      <c r="DN118" s="771"/>
      <c r="DO118" s="771"/>
      <c r="DP118" s="772"/>
      <c r="DQ118" s="773" t="s">
        <v>112</v>
      </c>
      <c r="DR118" s="771"/>
      <c r="DS118" s="771"/>
      <c r="DT118" s="771"/>
      <c r="DU118" s="772"/>
      <c r="DV118" s="818" t="s">
        <v>112</v>
      </c>
      <c r="DW118" s="819"/>
      <c r="DX118" s="819"/>
      <c r="DY118" s="819"/>
      <c r="DZ118" s="820"/>
    </row>
    <row r="119" spans="1:130" s="199" customFormat="1" ht="26.25" customHeight="1">
      <c r="A119" s="809" t="s">
        <v>412</v>
      </c>
      <c r="B119" s="810"/>
      <c r="C119" s="885" t="s">
        <v>413</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871" t="s">
        <v>438</v>
      </c>
      <c r="BP119" s="872"/>
      <c r="BQ119" s="876">
        <v>7391373</v>
      </c>
      <c r="BR119" s="839"/>
      <c r="BS119" s="839"/>
      <c r="BT119" s="839"/>
      <c r="BU119" s="839"/>
      <c r="BV119" s="839">
        <v>7525492</v>
      </c>
      <c r="BW119" s="839"/>
      <c r="BX119" s="839"/>
      <c r="BY119" s="839"/>
      <c r="BZ119" s="839"/>
      <c r="CA119" s="839">
        <v>7387956</v>
      </c>
      <c r="CB119" s="839"/>
      <c r="CC119" s="839"/>
      <c r="CD119" s="839"/>
      <c r="CE119" s="839"/>
      <c r="CF119" s="737"/>
      <c r="CG119" s="738"/>
      <c r="CH119" s="738"/>
      <c r="CI119" s="738"/>
      <c r="CJ119" s="828"/>
      <c r="CK119" s="926"/>
      <c r="CL119" s="814"/>
      <c r="CM119" s="832" t="s">
        <v>439</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753" t="s">
        <v>112</v>
      </c>
      <c r="DH119" s="754"/>
      <c r="DI119" s="754"/>
      <c r="DJ119" s="754"/>
      <c r="DK119" s="755"/>
      <c r="DL119" s="756" t="s">
        <v>112</v>
      </c>
      <c r="DM119" s="754"/>
      <c r="DN119" s="754"/>
      <c r="DO119" s="754"/>
      <c r="DP119" s="755"/>
      <c r="DQ119" s="756" t="s">
        <v>112</v>
      </c>
      <c r="DR119" s="754"/>
      <c r="DS119" s="754"/>
      <c r="DT119" s="754"/>
      <c r="DU119" s="755"/>
      <c r="DV119" s="842" t="s">
        <v>112</v>
      </c>
      <c r="DW119" s="843"/>
      <c r="DX119" s="843"/>
      <c r="DY119" s="843"/>
      <c r="DZ119" s="844"/>
    </row>
    <row r="120" spans="1:130" s="199" customFormat="1" ht="26.25" customHeight="1">
      <c r="A120" s="811"/>
      <c r="B120" s="812"/>
      <c r="C120" s="815" t="s">
        <v>416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770" t="s">
        <v>112</v>
      </c>
      <c r="AB120" s="771"/>
      <c r="AC120" s="771"/>
      <c r="AD120" s="771"/>
      <c r="AE120" s="772"/>
      <c r="AF120" s="773" t="s">
        <v>112</v>
      </c>
      <c r="AG120" s="771"/>
      <c r="AH120" s="771"/>
      <c r="AI120" s="771"/>
      <c r="AJ120" s="772"/>
      <c r="AK120" s="773" t="s">
        <v>112</v>
      </c>
      <c r="AL120" s="771"/>
      <c r="AM120" s="771"/>
      <c r="AN120" s="771"/>
      <c r="AO120" s="772"/>
      <c r="AP120" s="818" t="s">
        <v>112</v>
      </c>
      <c r="AQ120" s="819"/>
      <c r="AR120" s="819"/>
      <c r="AS120" s="819"/>
      <c r="AT120" s="820"/>
      <c r="AU120" s="877" t="s">
        <v>440</v>
      </c>
      <c r="AV120" s="878"/>
      <c r="AW120" s="878"/>
      <c r="AX120" s="878"/>
      <c r="AY120" s="879"/>
      <c r="AZ120" s="854" t="s">
        <v>441</v>
      </c>
      <c r="BA120" s="799"/>
      <c r="BB120" s="799"/>
      <c r="BC120" s="799"/>
      <c r="BD120" s="799"/>
      <c r="BE120" s="799"/>
      <c r="BF120" s="799"/>
      <c r="BG120" s="799"/>
      <c r="BH120" s="799"/>
      <c r="BI120" s="799"/>
      <c r="BJ120" s="799"/>
      <c r="BK120" s="799"/>
      <c r="BL120" s="799"/>
      <c r="BM120" s="799"/>
      <c r="BN120" s="799"/>
      <c r="BO120" s="799"/>
      <c r="BP120" s="800"/>
      <c r="BQ120" s="855">
        <v>1053294</v>
      </c>
      <c r="BR120" s="836"/>
      <c r="BS120" s="836"/>
      <c r="BT120" s="836"/>
      <c r="BU120" s="836"/>
      <c r="BV120" s="836">
        <v>994154</v>
      </c>
      <c r="BW120" s="836"/>
      <c r="BX120" s="836"/>
      <c r="BY120" s="836"/>
      <c r="BZ120" s="836"/>
      <c r="CA120" s="836">
        <v>906519</v>
      </c>
      <c r="CB120" s="836"/>
      <c r="CC120" s="836"/>
      <c r="CD120" s="836"/>
      <c r="CE120" s="836"/>
      <c r="CF120" s="860">
        <v>33.1</v>
      </c>
      <c r="CG120" s="861"/>
      <c r="CH120" s="861"/>
      <c r="CI120" s="861"/>
      <c r="CJ120" s="861"/>
      <c r="CK120" s="862" t="s">
        <v>442</v>
      </c>
      <c r="CL120" s="846"/>
      <c r="CM120" s="846"/>
      <c r="CN120" s="846"/>
      <c r="CO120" s="847"/>
      <c r="CP120" s="866" t="s">
        <v>443</v>
      </c>
      <c r="CQ120" s="867"/>
      <c r="CR120" s="867"/>
      <c r="CS120" s="867"/>
      <c r="CT120" s="867"/>
      <c r="CU120" s="867"/>
      <c r="CV120" s="867"/>
      <c r="CW120" s="867"/>
      <c r="CX120" s="867"/>
      <c r="CY120" s="867"/>
      <c r="CZ120" s="867"/>
      <c r="DA120" s="867"/>
      <c r="DB120" s="867"/>
      <c r="DC120" s="867"/>
      <c r="DD120" s="867"/>
      <c r="DE120" s="867"/>
      <c r="DF120" s="868"/>
      <c r="DG120" s="855">
        <v>747194</v>
      </c>
      <c r="DH120" s="836"/>
      <c r="DI120" s="836"/>
      <c r="DJ120" s="836"/>
      <c r="DK120" s="836"/>
      <c r="DL120" s="836">
        <v>9939</v>
      </c>
      <c r="DM120" s="836"/>
      <c r="DN120" s="836"/>
      <c r="DO120" s="836"/>
      <c r="DP120" s="836"/>
      <c r="DQ120" s="836">
        <v>912206</v>
      </c>
      <c r="DR120" s="836"/>
      <c r="DS120" s="836"/>
      <c r="DT120" s="836"/>
      <c r="DU120" s="836"/>
      <c r="DV120" s="837">
        <v>33.299999999999997</v>
      </c>
      <c r="DW120" s="837"/>
      <c r="DX120" s="837"/>
      <c r="DY120" s="837"/>
      <c r="DZ120" s="838"/>
    </row>
    <row r="121" spans="1:130" s="199" customFormat="1" ht="26.25" customHeight="1">
      <c r="A121" s="811"/>
      <c r="B121" s="812"/>
      <c r="C121" s="857" t="s">
        <v>444</v>
      </c>
      <c r="D121" s="858"/>
      <c r="E121" s="858"/>
      <c r="F121" s="858"/>
      <c r="G121" s="858"/>
      <c r="H121" s="858"/>
      <c r="I121" s="858"/>
      <c r="J121" s="858"/>
      <c r="K121" s="858"/>
      <c r="L121" s="858"/>
      <c r="M121" s="858"/>
      <c r="N121" s="858"/>
      <c r="O121" s="858"/>
      <c r="P121" s="858"/>
      <c r="Q121" s="858"/>
      <c r="R121" s="858"/>
      <c r="S121" s="858"/>
      <c r="T121" s="858"/>
      <c r="U121" s="858"/>
      <c r="V121" s="858"/>
      <c r="W121" s="858"/>
      <c r="X121" s="858"/>
      <c r="Y121" s="858"/>
      <c r="Z121" s="859"/>
      <c r="AA121" s="770">
        <v>182816</v>
      </c>
      <c r="AB121" s="771"/>
      <c r="AC121" s="771"/>
      <c r="AD121" s="771"/>
      <c r="AE121" s="772"/>
      <c r="AF121" s="773">
        <v>154970</v>
      </c>
      <c r="AG121" s="771"/>
      <c r="AH121" s="771"/>
      <c r="AI121" s="771"/>
      <c r="AJ121" s="772"/>
      <c r="AK121" s="773">
        <v>155213</v>
      </c>
      <c r="AL121" s="771"/>
      <c r="AM121" s="771"/>
      <c r="AN121" s="771"/>
      <c r="AO121" s="772"/>
      <c r="AP121" s="818">
        <v>5.7</v>
      </c>
      <c r="AQ121" s="819"/>
      <c r="AR121" s="819"/>
      <c r="AS121" s="819"/>
      <c r="AT121" s="820"/>
      <c r="AU121" s="880"/>
      <c r="AV121" s="881"/>
      <c r="AW121" s="881"/>
      <c r="AX121" s="881"/>
      <c r="AY121" s="882"/>
      <c r="AZ121" s="806" t="s">
        <v>445</v>
      </c>
      <c r="BA121" s="741"/>
      <c r="BB121" s="741"/>
      <c r="BC121" s="741"/>
      <c r="BD121" s="741"/>
      <c r="BE121" s="741"/>
      <c r="BF121" s="741"/>
      <c r="BG121" s="741"/>
      <c r="BH121" s="741"/>
      <c r="BI121" s="741"/>
      <c r="BJ121" s="741"/>
      <c r="BK121" s="741"/>
      <c r="BL121" s="741"/>
      <c r="BM121" s="741"/>
      <c r="BN121" s="741"/>
      <c r="BO121" s="741"/>
      <c r="BP121" s="742"/>
      <c r="BQ121" s="807">
        <v>77194</v>
      </c>
      <c r="BR121" s="808"/>
      <c r="BS121" s="808"/>
      <c r="BT121" s="808"/>
      <c r="BU121" s="808"/>
      <c r="BV121" s="808">
        <v>185130</v>
      </c>
      <c r="BW121" s="808"/>
      <c r="BX121" s="808"/>
      <c r="BY121" s="808"/>
      <c r="BZ121" s="808"/>
      <c r="CA121" s="808">
        <v>255021</v>
      </c>
      <c r="CB121" s="808"/>
      <c r="CC121" s="808"/>
      <c r="CD121" s="808"/>
      <c r="CE121" s="808"/>
      <c r="CF121" s="869">
        <v>9.3000000000000007</v>
      </c>
      <c r="CG121" s="870"/>
      <c r="CH121" s="870"/>
      <c r="CI121" s="870"/>
      <c r="CJ121" s="870"/>
      <c r="CK121" s="863"/>
      <c r="CL121" s="849"/>
      <c r="CM121" s="849"/>
      <c r="CN121" s="849"/>
      <c r="CO121" s="850"/>
      <c r="CP121" s="829" t="s">
        <v>446</v>
      </c>
      <c r="CQ121" s="830"/>
      <c r="CR121" s="830"/>
      <c r="CS121" s="830"/>
      <c r="CT121" s="830"/>
      <c r="CU121" s="830"/>
      <c r="CV121" s="830"/>
      <c r="CW121" s="830"/>
      <c r="CX121" s="830"/>
      <c r="CY121" s="830"/>
      <c r="CZ121" s="830"/>
      <c r="DA121" s="830"/>
      <c r="DB121" s="830"/>
      <c r="DC121" s="830"/>
      <c r="DD121" s="830"/>
      <c r="DE121" s="830"/>
      <c r="DF121" s="831"/>
      <c r="DG121" s="807">
        <v>263860</v>
      </c>
      <c r="DH121" s="808"/>
      <c r="DI121" s="808"/>
      <c r="DJ121" s="808"/>
      <c r="DK121" s="808"/>
      <c r="DL121" s="808">
        <v>236745</v>
      </c>
      <c r="DM121" s="808"/>
      <c r="DN121" s="808"/>
      <c r="DO121" s="808"/>
      <c r="DP121" s="808"/>
      <c r="DQ121" s="808">
        <v>194006</v>
      </c>
      <c r="DR121" s="808"/>
      <c r="DS121" s="808"/>
      <c r="DT121" s="808"/>
      <c r="DU121" s="808"/>
      <c r="DV121" s="785">
        <v>7.1</v>
      </c>
      <c r="DW121" s="785"/>
      <c r="DX121" s="785"/>
      <c r="DY121" s="785"/>
      <c r="DZ121" s="786"/>
    </row>
    <row r="122" spans="1:130" s="199" customFormat="1" ht="26.25" customHeight="1">
      <c r="A122" s="811"/>
      <c r="B122" s="812"/>
      <c r="C122" s="815" t="s">
        <v>426</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770" t="s">
        <v>112</v>
      </c>
      <c r="AB122" s="771"/>
      <c r="AC122" s="771"/>
      <c r="AD122" s="771"/>
      <c r="AE122" s="772"/>
      <c r="AF122" s="773" t="s">
        <v>112</v>
      </c>
      <c r="AG122" s="771"/>
      <c r="AH122" s="771"/>
      <c r="AI122" s="771"/>
      <c r="AJ122" s="772"/>
      <c r="AK122" s="773" t="s">
        <v>112</v>
      </c>
      <c r="AL122" s="771"/>
      <c r="AM122" s="771"/>
      <c r="AN122" s="771"/>
      <c r="AO122" s="772"/>
      <c r="AP122" s="818" t="s">
        <v>112</v>
      </c>
      <c r="AQ122" s="819"/>
      <c r="AR122" s="819"/>
      <c r="AS122" s="819"/>
      <c r="AT122" s="820"/>
      <c r="AU122" s="880"/>
      <c r="AV122" s="881"/>
      <c r="AW122" s="881"/>
      <c r="AX122" s="881"/>
      <c r="AY122" s="882"/>
      <c r="AZ122" s="873" t="s">
        <v>447</v>
      </c>
      <c r="BA122" s="874"/>
      <c r="BB122" s="874"/>
      <c r="BC122" s="874"/>
      <c r="BD122" s="874"/>
      <c r="BE122" s="874"/>
      <c r="BF122" s="874"/>
      <c r="BG122" s="874"/>
      <c r="BH122" s="874"/>
      <c r="BI122" s="874"/>
      <c r="BJ122" s="874"/>
      <c r="BK122" s="874"/>
      <c r="BL122" s="874"/>
      <c r="BM122" s="874"/>
      <c r="BN122" s="874"/>
      <c r="BO122" s="874"/>
      <c r="BP122" s="875"/>
      <c r="BQ122" s="876">
        <v>4353254</v>
      </c>
      <c r="BR122" s="839"/>
      <c r="BS122" s="839"/>
      <c r="BT122" s="839"/>
      <c r="BU122" s="839"/>
      <c r="BV122" s="839">
        <v>4769241</v>
      </c>
      <c r="BW122" s="839"/>
      <c r="BX122" s="839"/>
      <c r="BY122" s="839"/>
      <c r="BZ122" s="839"/>
      <c r="CA122" s="839">
        <v>4683888</v>
      </c>
      <c r="CB122" s="839"/>
      <c r="CC122" s="839"/>
      <c r="CD122" s="839"/>
      <c r="CE122" s="839"/>
      <c r="CF122" s="840">
        <v>171.1</v>
      </c>
      <c r="CG122" s="841"/>
      <c r="CH122" s="841"/>
      <c r="CI122" s="841"/>
      <c r="CJ122" s="841"/>
      <c r="CK122" s="863"/>
      <c r="CL122" s="849"/>
      <c r="CM122" s="849"/>
      <c r="CN122" s="849"/>
      <c r="CO122" s="850"/>
      <c r="CP122" s="829" t="s">
        <v>448</v>
      </c>
      <c r="CQ122" s="830"/>
      <c r="CR122" s="830"/>
      <c r="CS122" s="830"/>
      <c r="CT122" s="830"/>
      <c r="CU122" s="830"/>
      <c r="CV122" s="830"/>
      <c r="CW122" s="830"/>
      <c r="CX122" s="830"/>
      <c r="CY122" s="830"/>
      <c r="CZ122" s="830"/>
      <c r="DA122" s="830"/>
      <c r="DB122" s="830"/>
      <c r="DC122" s="830"/>
      <c r="DD122" s="830"/>
      <c r="DE122" s="830"/>
      <c r="DF122" s="831"/>
      <c r="DG122" s="807">
        <v>79980</v>
      </c>
      <c r="DH122" s="808"/>
      <c r="DI122" s="808"/>
      <c r="DJ122" s="808"/>
      <c r="DK122" s="808"/>
      <c r="DL122" s="808">
        <v>9823</v>
      </c>
      <c r="DM122" s="808"/>
      <c r="DN122" s="808"/>
      <c r="DO122" s="808"/>
      <c r="DP122" s="808"/>
      <c r="DQ122" s="808">
        <v>68490</v>
      </c>
      <c r="DR122" s="808"/>
      <c r="DS122" s="808"/>
      <c r="DT122" s="808"/>
      <c r="DU122" s="808"/>
      <c r="DV122" s="785">
        <v>2.5</v>
      </c>
      <c r="DW122" s="785"/>
      <c r="DX122" s="785"/>
      <c r="DY122" s="785"/>
      <c r="DZ122" s="786"/>
    </row>
    <row r="123" spans="1:130" s="199" customFormat="1" ht="26.25" customHeight="1">
      <c r="A123" s="811"/>
      <c r="B123" s="812"/>
      <c r="C123" s="815" t="s">
        <v>432</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770" t="s">
        <v>112</v>
      </c>
      <c r="AB123" s="771"/>
      <c r="AC123" s="771"/>
      <c r="AD123" s="771"/>
      <c r="AE123" s="772"/>
      <c r="AF123" s="773" t="s">
        <v>112</v>
      </c>
      <c r="AG123" s="771"/>
      <c r="AH123" s="771"/>
      <c r="AI123" s="771"/>
      <c r="AJ123" s="772"/>
      <c r="AK123" s="773" t="s">
        <v>112</v>
      </c>
      <c r="AL123" s="771"/>
      <c r="AM123" s="771"/>
      <c r="AN123" s="771"/>
      <c r="AO123" s="772"/>
      <c r="AP123" s="818" t="s">
        <v>112</v>
      </c>
      <c r="AQ123" s="819"/>
      <c r="AR123" s="819"/>
      <c r="AS123" s="819"/>
      <c r="AT123" s="820"/>
      <c r="AU123" s="883"/>
      <c r="AV123" s="884"/>
      <c r="AW123" s="884"/>
      <c r="AX123" s="884"/>
      <c r="AY123" s="884"/>
      <c r="AZ123" s="230" t="s">
        <v>171</v>
      </c>
      <c r="BA123" s="230"/>
      <c r="BB123" s="230"/>
      <c r="BC123" s="230"/>
      <c r="BD123" s="230"/>
      <c r="BE123" s="230"/>
      <c r="BF123" s="230"/>
      <c r="BG123" s="230"/>
      <c r="BH123" s="230"/>
      <c r="BI123" s="230"/>
      <c r="BJ123" s="230"/>
      <c r="BK123" s="230"/>
      <c r="BL123" s="230"/>
      <c r="BM123" s="230"/>
      <c r="BN123" s="230"/>
      <c r="BO123" s="871" t="s">
        <v>449</v>
      </c>
      <c r="BP123" s="872"/>
      <c r="BQ123" s="826">
        <v>5483742</v>
      </c>
      <c r="BR123" s="827"/>
      <c r="BS123" s="827"/>
      <c r="BT123" s="827"/>
      <c r="BU123" s="827"/>
      <c r="BV123" s="827">
        <v>5948525</v>
      </c>
      <c r="BW123" s="827"/>
      <c r="BX123" s="827"/>
      <c r="BY123" s="827"/>
      <c r="BZ123" s="827"/>
      <c r="CA123" s="827">
        <v>5845428</v>
      </c>
      <c r="CB123" s="827"/>
      <c r="CC123" s="827"/>
      <c r="CD123" s="827"/>
      <c r="CE123" s="827"/>
      <c r="CF123" s="737"/>
      <c r="CG123" s="738"/>
      <c r="CH123" s="738"/>
      <c r="CI123" s="738"/>
      <c r="CJ123" s="828"/>
      <c r="CK123" s="863"/>
      <c r="CL123" s="849"/>
      <c r="CM123" s="849"/>
      <c r="CN123" s="849"/>
      <c r="CO123" s="850"/>
      <c r="CP123" s="829" t="s">
        <v>450</v>
      </c>
      <c r="CQ123" s="830"/>
      <c r="CR123" s="830"/>
      <c r="CS123" s="830"/>
      <c r="CT123" s="830"/>
      <c r="CU123" s="830"/>
      <c r="CV123" s="830"/>
      <c r="CW123" s="830"/>
      <c r="CX123" s="830"/>
      <c r="CY123" s="830"/>
      <c r="CZ123" s="830"/>
      <c r="DA123" s="830"/>
      <c r="DB123" s="830"/>
      <c r="DC123" s="830"/>
      <c r="DD123" s="830"/>
      <c r="DE123" s="830"/>
      <c r="DF123" s="831"/>
      <c r="DG123" s="770">
        <v>11276</v>
      </c>
      <c r="DH123" s="771"/>
      <c r="DI123" s="771"/>
      <c r="DJ123" s="771"/>
      <c r="DK123" s="772"/>
      <c r="DL123" s="773" t="s">
        <v>112</v>
      </c>
      <c r="DM123" s="771"/>
      <c r="DN123" s="771"/>
      <c r="DO123" s="771"/>
      <c r="DP123" s="772"/>
      <c r="DQ123" s="773">
        <v>12575</v>
      </c>
      <c r="DR123" s="771"/>
      <c r="DS123" s="771"/>
      <c r="DT123" s="771"/>
      <c r="DU123" s="772"/>
      <c r="DV123" s="818">
        <v>0.5</v>
      </c>
      <c r="DW123" s="819"/>
      <c r="DX123" s="819"/>
      <c r="DY123" s="819"/>
      <c r="DZ123" s="820"/>
    </row>
    <row r="124" spans="1:130" s="199" customFormat="1" ht="26.25" customHeight="1" thickBot="1">
      <c r="A124" s="811"/>
      <c r="B124" s="812"/>
      <c r="C124" s="815" t="s">
        <v>435</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770" t="s">
        <v>112</v>
      </c>
      <c r="AB124" s="771"/>
      <c r="AC124" s="771"/>
      <c r="AD124" s="771"/>
      <c r="AE124" s="772"/>
      <c r="AF124" s="773" t="s">
        <v>112</v>
      </c>
      <c r="AG124" s="771"/>
      <c r="AH124" s="771"/>
      <c r="AI124" s="771"/>
      <c r="AJ124" s="772"/>
      <c r="AK124" s="773" t="s">
        <v>112</v>
      </c>
      <c r="AL124" s="771"/>
      <c r="AM124" s="771"/>
      <c r="AN124" s="771"/>
      <c r="AO124" s="772"/>
      <c r="AP124" s="818" t="s">
        <v>112</v>
      </c>
      <c r="AQ124" s="819"/>
      <c r="AR124" s="819"/>
      <c r="AS124" s="819"/>
      <c r="AT124" s="820"/>
      <c r="AU124" s="821" t="s">
        <v>451</v>
      </c>
      <c r="AV124" s="822"/>
      <c r="AW124" s="822"/>
      <c r="AX124" s="822"/>
      <c r="AY124" s="822"/>
      <c r="AZ124" s="822"/>
      <c r="BA124" s="822"/>
      <c r="BB124" s="822"/>
      <c r="BC124" s="822"/>
      <c r="BD124" s="822"/>
      <c r="BE124" s="822"/>
      <c r="BF124" s="822"/>
      <c r="BG124" s="822"/>
      <c r="BH124" s="822"/>
      <c r="BI124" s="822"/>
      <c r="BJ124" s="822"/>
      <c r="BK124" s="822"/>
      <c r="BL124" s="822"/>
      <c r="BM124" s="822"/>
      <c r="BN124" s="822"/>
      <c r="BO124" s="822"/>
      <c r="BP124" s="823"/>
      <c r="BQ124" s="824">
        <v>72.7</v>
      </c>
      <c r="BR124" s="825"/>
      <c r="BS124" s="825"/>
      <c r="BT124" s="825"/>
      <c r="BU124" s="825"/>
      <c r="BV124" s="825">
        <v>56.7</v>
      </c>
      <c r="BW124" s="825"/>
      <c r="BX124" s="825"/>
      <c r="BY124" s="825"/>
      <c r="BZ124" s="825"/>
      <c r="CA124" s="825">
        <v>56.3</v>
      </c>
      <c r="CB124" s="825"/>
      <c r="CC124" s="825"/>
      <c r="CD124" s="825"/>
      <c r="CE124" s="825"/>
      <c r="CF124" s="715"/>
      <c r="CG124" s="716"/>
      <c r="CH124" s="716"/>
      <c r="CI124" s="716"/>
      <c r="CJ124" s="856"/>
      <c r="CK124" s="864"/>
      <c r="CL124" s="864"/>
      <c r="CM124" s="864"/>
      <c r="CN124" s="864"/>
      <c r="CO124" s="865"/>
      <c r="CP124" s="829" t="s">
        <v>452</v>
      </c>
      <c r="CQ124" s="830"/>
      <c r="CR124" s="830"/>
      <c r="CS124" s="830"/>
      <c r="CT124" s="830"/>
      <c r="CU124" s="830"/>
      <c r="CV124" s="830"/>
      <c r="CW124" s="830"/>
      <c r="CX124" s="830"/>
      <c r="CY124" s="830"/>
      <c r="CZ124" s="830"/>
      <c r="DA124" s="830"/>
      <c r="DB124" s="830"/>
      <c r="DC124" s="830"/>
      <c r="DD124" s="830"/>
      <c r="DE124" s="830"/>
      <c r="DF124" s="831"/>
      <c r="DG124" s="753">
        <v>10569</v>
      </c>
      <c r="DH124" s="754"/>
      <c r="DI124" s="754"/>
      <c r="DJ124" s="754"/>
      <c r="DK124" s="755"/>
      <c r="DL124" s="756">
        <v>784444</v>
      </c>
      <c r="DM124" s="754"/>
      <c r="DN124" s="754"/>
      <c r="DO124" s="754"/>
      <c r="DP124" s="755"/>
      <c r="DQ124" s="756">
        <v>12466</v>
      </c>
      <c r="DR124" s="754"/>
      <c r="DS124" s="754"/>
      <c r="DT124" s="754"/>
      <c r="DU124" s="755"/>
      <c r="DV124" s="842">
        <v>0.5</v>
      </c>
      <c r="DW124" s="843"/>
      <c r="DX124" s="843"/>
      <c r="DY124" s="843"/>
      <c r="DZ124" s="844"/>
    </row>
    <row r="125" spans="1:130" s="199" customFormat="1" ht="26.25" customHeight="1">
      <c r="A125" s="811"/>
      <c r="B125" s="812"/>
      <c r="C125" s="815" t="s">
        <v>437</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770" t="s">
        <v>112</v>
      </c>
      <c r="AB125" s="771"/>
      <c r="AC125" s="771"/>
      <c r="AD125" s="771"/>
      <c r="AE125" s="772"/>
      <c r="AF125" s="773" t="s">
        <v>112</v>
      </c>
      <c r="AG125" s="771"/>
      <c r="AH125" s="771"/>
      <c r="AI125" s="771"/>
      <c r="AJ125" s="772"/>
      <c r="AK125" s="773" t="s">
        <v>112</v>
      </c>
      <c r="AL125" s="771"/>
      <c r="AM125" s="771"/>
      <c r="AN125" s="771"/>
      <c r="AO125" s="772"/>
      <c r="AP125" s="818" t="s">
        <v>112</v>
      </c>
      <c r="AQ125" s="819"/>
      <c r="AR125" s="819"/>
      <c r="AS125" s="819"/>
      <c r="AT125" s="82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5" t="s">
        <v>453</v>
      </c>
      <c r="CL125" s="846"/>
      <c r="CM125" s="846"/>
      <c r="CN125" s="846"/>
      <c r="CO125" s="847"/>
      <c r="CP125" s="854" t="s">
        <v>454</v>
      </c>
      <c r="CQ125" s="799"/>
      <c r="CR125" s="799"/>
      <c r="CS125" s="799"/>
      <c r="CT125" s="799"/>
      <c r="CU125" s="799"/>
      <c r="CV125" s="799"/>
      <c r="CW125" s="799"/>
      <c r="CX125" s="799"/>
      <c r="CY125" s="799"/>
      <c r="CZ125" s="799"/>
      <c r="DA125" s="799"/>
      <c r="DB125" s="799"/>
      <c r="DC125" s="799"/>
      <c r="DD125" s="799"/>
      <c r="DE125" s="799"/>
      <c r="DF125" s="800"/>
      <c r="DG125" s="855" t="s">
        <v>112</v>
      </c>
      <c r="DH125" s="836"/>
      <c r="DI125" s="836"/>
      <c r="DJ125" s="836"/>
      <c r="DK125" s="836"/>
      <c r="DL125" s="836" t="s">
        <v>112</v>
      </c>
      <c r="DM125" s="836"/>
      <c r="DN125" s="836"/>
      <c r="DO125" s="836"/>
      <c r="DP125" s="836"/>
      <c r="DQ125" s="836" t="s">
        <v>112</v>
      </c>
      <c r="DR125" s="836"/>
      <c r="DS125" s="836"/>
      <c r="DT125" s="836"/>
      <c r="DU125" s="836"/>
      <c r="DV125" s="837" t="s">
        <v>112</v>
      </c>
      <c r="DW125" s="837"/>
      <c r="DX125" s="837"/>
      <c r="DY125" s="837"/>
      <c r="DZ125" s="838"/>
    </row>
    <row r="126" spans="1:130" s="199" customFormat="1" ht="26.25" customHeight="1" thickBot="1">
      <c r="A126" s="811"/>
      <c r="B126" s="812"/>
      <c r="C126" s="815" t="s">
        <v>439</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770" t="s">
        <v>112</v>
      </c>
      <c r="AB126" s="771"/>
      <c r="AC126" s="771"/>
      <c r="AD126" s="771"/>
      <c r="AE126" s="772"/>
      <c r="AF126" s="773" t="s">
        <v>112</v>
      </c>
      <c r="AG126" s="771"/>
      <c r="AH126" s="771"/>
      <c r="AI126" s="771"/>
      <c r="AJ126" s="772"/>
      <c r="AK126" s="773" t="s">
        <v>112</v>
      </c>
      <c r="AL126" s="771"/>
      <c r="AM126" s="771"/>
      <c r="AN126" s="771"/>
      <c r="AO126" s="772"/>
      <c r="AP126" s="818" t="s">
        <v>112</v>
      </c>
      <c r="AQ126" s="819"/>
      <c r="AR126" s="819"/>
      <c r="AS126" s="819"/>
      <c r="AT126" s="82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8"/>
      <c r="CL126" s="849"/>
      <c r="CM126" s="849"/>
      <c r="CN126" s="849"/>
      <c r="CO126" s="850"/>
      <c r="CP126" s="806" t="s">
        <v>455</v>
      </c>
      <c r="CQ126" s="741"/>
      <c r="CR126" s="741"/>
      <c r="CS126" s="741"/>
      <c r="CT126" s="741"/>
      <c r="CU126" s="741"/>
      <c r="CV126" s="741"/>
      <c r="CW126" s="741"/>
      <c r="CX126" s="741"/>
      <c r="CY126" s="741"/>
      <c r="CZ126" s="741"/>
      <c r="DA126" s="741"/>
      <c r="DB126" s="741"/>
      <c r="DC126" s="741"/>
      <c r="DD126" s="741"/>
      <c r="DE126" s="741"/>
      <c r="DF126" s="742"/>
      <c r="DG126" s="807" t="s">
        <v>112</v>
      </c>
      <c r="DH126" s="808"/>
      <c r="DI126" s="808"/>
      <c r="DJ126" s="808"/>
      <c r="DK126" s="808"/>
      <c r="DL126" s="808" t="s">
        <v>112</v>
      </c>
      <c r="DM126" s="808"/>
      <c r="DN126" s="808"/>
      <c r="DO126" s="808"/>
      <c r="DP126" s="808"/>
      <c r="DQ126" s="808" t="s">
        <v>112</v>
      </c>
      <c r="DR126" s="808"/>
      <c r="DS126" s="808"/>
      <c r="DT126" s="808"/>
      <c r="DU126" s="808"/>
      <c r="DV126" s="785" t="s">
        <v>112</v>
      </c>
      <c r="DW126" s="785"/>
      <c r="DX126" s="785"/>
      <c r="DY126" s="785"/>
      <c r="DZ126" s="786"/>
    </row>
    <row r="127" spans="1:130" s="199" customFormat="1" ht="26.25" customHeight="1">
      <c r="A127" s="813"/>
      <c r="B127" s="814"/>
      <c r="C127" s="832" t="s">
        <v>456</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70" t="s">
        <v>112</v>
      </c>
      <c r="AB127" s="771"/>
      <c r="AC127" s="771"/>
      <c r="AD127" s="771"/>
      <c r="AE127" s="772"/>
      <c r="AF127" s="773" t="s">
        <v>112</v>
      </c>
      <c r="AG127" s="771"/>
      <c r="AH127" s="771"/>
      <c r="AI127" s="771"/>
      <c r="AJ127" s="772"/>
      <c r="AK127" s="773" t="s">
        <v>112</v>
      </c>
      <c r="AL127" s="771"/>
      <c r="AM127" s="771"/>
      <c r="AN127" s="771"/>
      <c r="AO127" s="772"/>
      <c r="AP127" s="818" t="s">
        <v>112</v>
      </c>
      <c r="AQ127" s="819"/>
      <c r="AR127" s="819"/>
      <c r="AS127" s="819"/>
      <c r="AT127" s="820"/>
      <c r="AU127" s="235"/>
      <c r="AV127" s="235"/>
      <c r="AW127" s="235"/>
      <c r="AX127" s="835" t="s">
        <v>457</v>
      </c>
      <c r="AY127" s="803"/>
      <c r="AZ127" s="803"/>
      <c r="BA127" s="803"/>
      <c r="BB127" s="803"/>
      <c r="BC127" s="803"/>
      <c r="BD127" s="803"/>
      <c r="BE127" s="804"/>
      <c r="BF127" s="802" t="s">
        <v>458</v>
      </c>
      <c r="BG127" s="803"/>
      <c r="BH127" s="803"/>
      <c r="BI127" s="803"/>
      <c r="BJ127" s="803"/>
      <c r="BK127" s="803"/>
      <c r="BL127" s="804"/>
      <c r="BM127" s="802" t="s">
        <v>459</v>
      </c>
      <c r="BN127" s="803"/>
      <c r="BO127" s="803"/>
      <c r="BP127" s="803"/>
      <c r="BQ127" s="803"/>
      <c r="BR127" s="803"/>
      <c r="BS127" s="804"/>
      <c r="BT127" s="802" t="s">
        <v>460</v>
      </c>
      <c r="BU127" s="803"/>
      <c r="BV127" s="803"/>
      <c r="BW127" s="803"/>
      <c r="BX127" s="803"/>
      <c r="BY127" s="803"/>
      <c r="BZ127" s="805"/>
      <c r="CA127" s="235"/>
      <c r="CB127" s="235"/>
      <c r="CC127" s="235"/>
      <c r="CD127" s="236"/>
      <c r="CE127" s="236"/>
      <c r="CF127" s="236"/>
      <c r="CG127" s="233"/>
      <c r="CH127" s="233"/>
      <c r="CI127" s="233"/>
      <c r="CJ127" s="234"/>
      <c r="CK127" s="848"/>
      <c r="CL127" s="849"/>
      <c r="CM127" s="849"/>
      <c r="CN127" s="849"/>
      <c r="CO127" s="850"/>
      <c r="CP127" s="806" t="s">
        <v>461</v>
      </c>
      <c r="CQ127" s="741"/>
      <c r="CR127" s="741"/>
      <c r="CS127" s="741"/>
      <c r="CT127" s="741"/>
      <c r="CU127" s="741"/>
      <c r="CV127" s="741"/>
      <c r="CW127" s="741"/>
      <c r="CX127" s="741"/>
      <c r="CY127" s="741"/>
      <c r="CZ127" s="741"/>
      <c r="DA127" s="741"/>
      <c r="DB127" s="741"/>
      <c r="DC127" s="741"/>
      <c r="DD127" s="741"/>
      <c r="DE127" s="741"/>
      <c r="DF127" s="742"/>
      <c r="DG127" s="807" t="s">
        <v>112</v>
      </c>
      <c r="DH127" s="808"/>
      <c r="DI127" s="808"/>
      <c r="DJ127" s="808"/>
      <c r="DK127" s="808"/>
      <c r="DL127" s="808" t="s">
        <v>112</v>
      </c>
      <c r="DM127" s="808"/>
      <c r="DN127" s="808"/>
      <c r="DO127" s="808"/>
      <c r="DP127" s="808"/>
      <c r="DQ127" s="808" t="s">
        <v>112</v>
      </c>
      <c r="DR127" s="808"/>
      <c r="DS127" s="808"/>
      <c r="DT127" s="808"/>
      <c r="DU127" s="808"/>
      <c r="DV127" s="785" t="s">
        <v>112</v>
      </c>
      <c r="DW127" s="785"/>
      <c r="DX127" s="785"/>
      <c r="DY127" s="785"/>
      <c r="DZ127" s="786"/>
    </row>
    <row r="128" spans="1:130" s="199" customFormat="1" ht="26.25" customHeight="1" thickBot="1">
      <c r="A128" s="787" t="s">
        <v>462</v>
      </c>
      <c r="B128" s="788"/>
      <c r="C128" s="788"/>
      <c r="D128" s="788"/>
      <c r="E128" s="788"/>
      <c r="F128" s="788"/>
      <c r="G128" s="788"/>
      <c r="H128" s="788"/>
      <c r="I128" s="788"/>
      <c r="J128" s="788"/>
      <c r="K128" s="788"/>
      <c r="L128" s="788"/>
      <c r="M128" s="788"/>
      <c r="N128" s="788"/>
      <c r="O128" s="788"/>
      <c r="P128" s="788"/>
      <c r="Q128" s="788"/>
      <c r="R128" s="788"/>
      <c r="S128" s="788"/>
      <c r="T128" s="788"/>
      <c r="U128" s="788"/>
      <c r="V128" s="788"/>
      <c r="W128" s="789" t="s">
        <v>463</v>
      </c>
      <c r="X128" s="789"/>
      <c r="Y128" s="789"/>
      <c r="Z128" s="790"/>
      <c r="AA128" s="791">
        <v>10857</v>
      </c>
      <c r="AB128" s="792"/>
      <c r="AC128" s="792"/>
      <c r="AD128" s="792"/>
      <c r="AE128" s="793"/>
      <c r="AF128" s="794">
        <v>12844</v>
      </c>
      <c r="AG128" s="792"/>
      <c r="AH128" s="792"/>
      <c r="AI128" s="792"/>
      <c r="AJ128" s="793"/>
      <c r="AK128" s="794">
        <v>12430</v>
      </c>
      <c r="AL128" s="792"/>
      <c r="AM128" s="792"/>
      <c r="AN128" s="792"/>
      <c r="AO128" s="793"/>
      <c r="AP128" s="795"/>
      <c r="AQ128" s="796"/>
      <c r="AR128" s="796"/>
      <c r="AS128" s="796"/>
      <c r="AT128" s="797"/>
      <c r="AU128" s="235"/>
      <c r="AV128" s="235"/>
      <c r="AW128" s="235"/>
      <c r="AX128" s="798" t="s">
        <v>464</v>
      </c>
      <c r="AY128" s="799"/>
      <c r="AZ128" s="799"/>
      <c r="BA128" s="799"/>
      <c r="BB128" s="799"/>
      <c r="BC128" s="799"/>
      <c r="BD128" s="799"/>
      <c r="BE128" s="800"/>
      <c r="BF128" s="777" t="s">
        <v>112</v>
      </c>
      <c r="BG128" s="778"/>
      <c r="BH128" s="778"/>
      <c r="BI128" s="778"/>
      <c r="BJ128" s="778"/>
      <c r="BK128" s="778"/>
      <c r="BL128" s="801"/>
      <c r="BM128" s="777">
        <v>15</v>
      </c>
      <c r="BN128" s="778"/>
      <c r="BO128" s="778"/>
      <c r="BP128" s="778"/>
      <c r="BQ128" s="778"/>
      <c r="BR128" s="778"/>
      <c r="BS128" s="801"/>
      <c r="BT128" s="777">
        <v>20</v>
      </c>
      <c r="BU128" s="778"/>
      <c r="BV128" s="778"/>
      <c r="BW128" s="778"/>
      <c r="BX128" s="778"/>
      <c r="BY128" s="778"/>
      <c r="BZ128" s="779"/>
      <c r="CA128" s="236"/>
      <c r="CB128" s="236"/>
      <c r="CC128" s="236"/>
      <c r="CD128" s="236"/>
      <c r="CE128" s="236"/>
      <c r="CF128" s="236"/>
      <c r="CG128" s="233"/>
      <c r="CH128" s="233"/>
      <c r="CI128" s="233"/>
      <c r="CJ128" s="234"/>
      <c r="CK128" s="851"/>
      <c r="CL128" s="852"/>
      <c r="CM128" s="852"/>
      <c r="CN128" s="852"/>
      <c r="CO128" s="853"/>
      <c r="CP128" s="780" t="s">
        <v>465</v>
      </c>
      <c r="CQ128" s="719"/>
      <c r="CR128" s="719"/>
      <c r="CS128" s="719"/>
      <c r="CT128" s="719"/>
      <c r="CU128" s="719"/>
      <c r="CV128" s="719"/>
      <c r="CW128" s="719"/>
      <c r="CX128" s="719"/>
      <c r="CY128" s="719"/>
      <c r="CZ128" s="719"/>
      <c r="DA128" s="719"/>
      <c r="DB128" s="719"/>
      <c r="DC128" s="719"/>
      <c r="DD128" s="719"/>
      <c r="DE128" s="719"/>
      <c r="DF128" s="720"/>
      <c r="DG128" s="781" t="s">
        <v>112</v>
      </c>
      <c r="DH128" s="782"/>
      <c r="DI128" s="782"/>
      <c r="DJ128" s="782"/>
      <c r="DK128" s="782"/>
      <c r="DL128" s="782" t="s">
        <v>112</v>
      </c>
      <c r="DM128" s="782"/>
      <c r="DN128" s="782"/>
      <c r="DO128" s="782"/>
      <c r="DP128" s="782"/>
      <c r="DQ128" s="782" t="s">
        <v>112</v>
      </c>
      <c r="DR128" s="782"/>
      <c r="DS128" s="782"/>
      <c r="DT128" s="782"/>
      <c r="DU128" s="782"/>
      <c r="DV128" s="783" t="s">
        <v>112</v>
      </c>
      <c r="DW128" s="783"/>
      <c r="DX128" s="783"/>
      <c r="DY128" s="783"/>
      <c r="DZ128" s="784"/>
    </row>
    <row r="129" spans="1:131" s="199" customFormat="1" ht="26.25" customHeight="1">
      <c r="A129" s="765" t="s">
        <v>91</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466</v>
      </c>
      <c r="X129" s="768"/>
      <c r="Y129" s="768"/>
      <c r="Z129" s="769"/>
      <c r="AA129" s="770">
        <v>3158708</v>
      </c>
      <c r="AB129" s="771"/>
      <c r="AC129" s="771"/>
      <c r="AD129" s="771"/>
      <c r="AE129" s="772"/>
      <c r="AF129" s="773">
        <v>3277428</v>
      </c>
      <c r="AG129" s="771"/>
      <c r="AH129" s="771"/>
      <c r="AI129" s="771"/>
      <c r="AJ129" s="772"/>
      <c r="AK129" s="773">
        <v>3224692</v>
      </c>
      <c r="AL129" s="771"/>
      <c r="AM129" s="771"/>
      <c r="AN129" s="771"/>
      <c r="AO129" s="772"/>
      <c r="AP129" s="774"/>
      <c r="AQ129" s="775"/>
      <c r="AR129" s="775"/>
      <c r="AS129" s="775"/>
      <c r="AT129" s="776"/>
      <c r="AU129" s="237"/>
      <c r="AV129" s="237"/>
      <c r="AW129" s="237"/>
      <c r="AX129" s="740" t="s">
        <v>467</v>
      </c>
      <c r="AY129" s="741"/>
      <c r="AZ129" s="741"/>
      <c r="BA129" s="741"/>
      <c r="BB129" s="741"/>
      <c r="BC129" s="741"/>
      <c r="BD129" s="741"/>
      <c r="BE129" s="742"/>
      <c r="BF129" s="760" t="s">
        <v>112</v>
      </c>
      <c r="BG129" s="761"/>
      <c r="BH129" s="761"/>
      <c r="BI129" s="761"/>
      <c r="BJ129" s="761"/>
      <c r="BK129" s="761"/>
      <c r="BL129" s="762"/>
      <c r="BM129" s="760">
        <v>20</v>
      </c>
      <c r="BN129" s="761"/>
      <c r="BO129" s="761"/>
      <c r="BP129" s="761"/>
      <c r="BQ129" s="761"/>
      <c r="BR129" s="761"/>
      <c r="BS129" s="762"/>
      <c r="BT129" s="760">
        <v>30</v>
      </c>
      <c r="BU129" s="763"/>
      <c r="BV129" s="763"/>
      <c r="BW129" s="763"/>
      <c r="BX129" s="763"/>
      <c r="BY129" s="763"/>
      <c r="BZ129" s="76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5" t="s">
        <v>468</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469</v>
      </c>
      <c r="X130" s="768"/>
      <c r="Y130" s="768"/>
      <c r="Z130" s="769"/>
      <c r="AA130" s="770">
        <v>537223</v>
      </c>
      <c r="AB130" s="771"/>
      <c r="AC130" s="771"/>
      <c r="AD130" s="771"/>
      <c r="AE130" s="772"/>
      <c r="AF130" s="773">
        <v>497616</v>
      </c>
      <c r="AG130" s="771"/>
      <c r="AH130" s="771"/>
      <c r="AI130" s="771"/>
      <c r="AJ130" s="772"/>
      <c r="AK130" s="773">
        <v>487831</v>
      </c>
      <c r="AL130" s="771"/>
      <c r="AM130" s="771"/>
      <c r="AN130" s="771"/>
      <c r="AO130" s="772"/>
      <c r="AP130" s="774"/>
      <c r="AQ130" s="775"/>
      <c r="AR130" s="775"/>
      <c r="AS130" s="775"/>
      <c r="AT130" s="776"/>
      <c r="AU130" s="237"/>
      <c r="AV130" s="237"/>
      <c r="AW130" s="237"/>
      <c r="AX130" s="740" t="s">
        <v>470</v>
      </c>
      <c r="AY130" s="741"/>
      <c r="AZ130" s="741"/>
      <c r="BA130" s="741"/>
      <c r="BB130" s="741"/>
      <c r="BC130" s="741"/>
      <c r="BD130" s="741"/>
      <c r="BE130" s="742"/>
      <c r="BF130" s="743">
        <v>11.1</v>
      </c>
      <c r="BG130" s="744"/>
      <c r="BH130" s="744"/>
      <c r="BI130" s="744"/>
      <c r="BJ130" s="744"/>
      <c r="BK130" s="744"/>
      <c r="BL130" s="745"/>
      <c r="BM130" s="743">
        <v>25</v>
      </c>
      <c r="BN130" s="744"/>
      <c r="BO130" s="744"/>
      <c r="BP130" s="744"/>
      <c r="BQ130" s="744"/>
      <c r="BR130" s="744"/>
      <c r="BS130" s="745"/>
      <c r="BT130" s="743">
        <v>35</v>
      </c>
      <c r="BU130" s="746"/>
      <c r="BV130" s="746"/>
      <c r="BW130" s="746"/>
      <c r="BX130" s="746"/>
      <c r="BY130" s="746"/>
      <c r="BZ130" s="74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471</v>
      </c>
      <c r="X131" s="751"/>
      <c r="Y131" s="751"/>
      <c r="Z131" s="752"/>
      <c r="AA131" s="753">
        <v>2621485</v>
      </c>
      <c r="AB131" s="754"/>
      <c r="AC131" s="754"/>
      <c r="AD131" s="754"/>
      <c r="AE131" s="755"/>
      <c r="AF131" s="756">
        <v>2779812</v>
      </c>
      <c r="AG131" s="754"/>
      <c r="AH131" s="754"/>
      <c r="AI131" s="754"/>
      <c r="AJ131" s="755"/>
      <c r="AK131" s="756">
        <v>2736861</v>
      </c>
      <c r="AL131" s="754"/>
      <c r="AM131" s="754"/>
      <c r="AN131" s="754"/>
      <c r="AO131" s="755"/>
      <c r="AP131" s="757"/>
      <c r="AQ131" s="758"/>
      <c r="AR131" s="758"/>
      <c r="AS131" s="758"/>
      <c r="AT131" s="759"/>
      <c r="AU131" s="237"/>
      <c r="AV131" s="237"/>
      <c r="AW131" s="237"/>
      <c r="AX131" s="718" t="s">
        <v>472</v>
      </c>
      <c r="AY131" s="719"/>
      <c r="AZ131" s="719"/>
      <c r="BA131" s="719"/>
      <c r="BB131" s="719"/>
      <c r="BC131" s="719"/>
      <c r="BD131" s="719"/>
      <c r="BE131" s="720"/>
      <c r="BF131" s="721">
        <v>56.3</v>
      </c>
      <c r="BG131" s="722"/>
      <c r="BH131" s="722"/>
      <c r="BI131" s="722"/>
      <c r="BJ131" s="722"/>
      <c r="BK131" s="722"/>
      <c r="BL131" s="723"/>
      <c r="BM131" s="721">
        <v>350</v>
      </c>
      <c r="BN131" s="722"/>
      <c r="BO131" s="722"/>
      <c r="BP131" s="722"/>
      <c r="BQ131" s="722"/>
      <c r="BR131" s="722"/>
      <c r="BS131" s="723"/>
      <c r="BT131" s="724"/>
      <c r="BU131" s="725"/>
      <c r="BV131" s="725"/>
      <c r="BW131" s="725"/>
      <c r="BX131" s="725"/>
      <c r="BY131" s="725"/>
      <c r="BZ131" s="72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7" t="s">
        <v>473</v>
      </c>
      <c r="B132" s="728"/>
      <c r="C132" s="728"/>
      <c r="D132" s="728"/>
      <c r="E132" s="728"/>
      <c r="F132" s="728"/>
      <c r="G132" s="728"/>
      <c r="H132" s="728"/>
      <c r="I132" s="728"/>
      <c r="J132" s="728"/>
      <c r="K132" s="728"/>
      <c r="L132" s="728"/>
      <c r="M132" s="728"/>
      <c r="N132" s="728"/>
      <c r="O132" s="728"/>
      <c r="P132" s="728"/>
      <c r="Q132" s="728"/>
      <c r="R132" s="728"/>
      <c r="S132" s="728"/>
      <c r="T132" s="728"/>
      <c r="U132" s="728"/>
      <c r="V132" s="731" t="s">
        <v>474</v>
      </c>
      <c r="W132" s="731"/>
      <c r="X132" s="731"/>
      <c r="Y132" s="731"/>
      <c r="Z132" s="732"/>
      <c r="AA132" s="733">
        <v>12.928969650000001</v>
      </c>
      <c r="AB132" s="734"/>
      <c r="AC132" s="734"/>
      <c r="AD132" s="734"/>
      <c r="AE132" s="735"/>
      <c r="AF132" s="736">
        <v>9.3534742640000008</v>
      </c>
      <c r="AG132" s="734"/>
      <c r="AH132" s="734"/>
      <c r="AI132" s="734"/>
      <c r="AJ132" s="735"/>
      <c r="AK132" s="736">
        <v>11.191763119999999</v>
      </c>
      <c r="AL132" s="734"/>
      <c r="AM132" s="734"/>
      <c r="AN132" s="734"/>
      <c r="AO132" s="735"/>
      <c r="AP132" s="737"/>
      <c r="AQ132" s="738"/>
      <c r="AR132" s="738"/>
      <c r="AS132" s="738"/>
      <c r="AT132" s="7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9"/>
      <c r="B133" s="730"/>
      <c r="C133" s="730"/>
      <c r="D133" s="730"/>
      <c r="E133" s="730"/>
      <c r="F133" s="730"/>
      <c r="G133" s="730"/>
      <c r="H133" s="730"/>
      <c r="I133" s="730"/>
      <c r="J133" s="730"/>
      <c r="K133" s="730"/>
      <c r="L133" s="730"/>
      <c r="M133" s="730"/>
      <c r="N133" s="730"/>
      <c r="O133" s="730"/>
      <c r="P133" s="730"/>
      <c r="Q133" s="730"/>
      <c r="R133" s="730"/>
      <c r="S133" s="730"/>
      <c r="T133" s="730"/>
      <c r="U133" s="730"/>
      <c r="V133" s="710" t="s">
        <v>475</v>
      </c>
      <c r="W133" s="710"/>
      <c r="X133" s="710"/>
      <c r="Y133" s="710"/>
      <c r="Z133" s="711"/>
      <c r="AA133" s="712">
        <v>12.9</v>
      </c>
      <c r="AB133" s="713"/>
      <c r="AC133" s="713"/>
      <c r="AD133" s="713"/>
      <c r="AE133" s="714"/>
      <c r="AF133" s="712">
        <v>11.7</v>
      </c>
      <c r="AG133" s="713"/>
      <c r="AH133" s="713"/>
      <c r="AI133" s="713"/>
      <c r="AJ133" s="714"/>
      <c r="AK133" s="712">
        <v>11.1</v>
      </c>
      <c r="AL133" s="713"/>
      <c r="AM133" s="713"/>
      <c r="AN133" s="713"/>
      <c r="AO133" s="714"/>
      <c r="AP133" s="715"/>
      <c r="AQ133" s="716"/>
      <c r="AR133" s="716"/>
      <c r="AS133" s="716"/>
      <c r="AT133" s="71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B73:P73"/>
    <mergeCell ref="B75:P7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476</v>
      </c>
      <c r="B5" s="248"/>
      <c r="C5" s="248"/>
      <c r="D5" s="248"/>
      <c r="E5" s="248"/>
      <c r="F5" s="248"/>
      <c r="G5" s="248"/>
      <c r="H5" s="248"/>
      <c r="I5" s="248"/>
      <c r="J5" s="248"/>
      <c r="K5" s="248"/>
      <c r="L5" s="248"/>
      <c r="M5" s="248"/>
      <c r="N5" s="248"/>
      <c r="O5" s="249"/>
    </row>
    <row r="6" spans="1:16">
      <c r="A6" s="250"/>
      <c r="B6" s="246"/>
      <c r="C6" s="246"/>
      <c r="D6" s="246"/>
      <c r="E6" s="246"/>
      <c r="F6" s="246"/>
      <c r="G6" s="251" t="s">
        <v>477</v>
      </c>
      <c r="H6" s="251"/>
      <c r="I6" s="251"/>
      <c r="J6" s="251"/>
      <c r="K6" s="246"/>
      <c r="L6" s="246"/>
      <c r="M6" s="246"/>
      <c r="N6" s="246"/>
    </row>
    <row r="7" spans="1:16">
      <c r="A7" s="250"/>
      <c r="B7" s="246"/>
      <c r="C7" s="246"/>
      <c r="D7" s="246"/>
      <c r="E7" s="246"/>
      <c r="F7" s="246"/>
      <c r="G7" s="253"/>
      <c r="H7" s="254"/>
      <c r="I7" s="254"/>
      <c r="J7" s="255"/>
      <c r="K7" s="1122" t="s">
        <v>478</v>
      </c>
      <c r="L7" s="256"/>
      <c r="M7" s="257" t="s">
        <v>479</v>
      </c>
      <c r="N7" s="258"/>
    </row>
    <row r="8" spans="1:16">
      <c r="A8" s="250"/>
      <c r="B8" s="246"/>
      <c r="C8" s="246"/>
      <c r="D8" s="246"/>
      <c r="E8" s="246"/>
      <c r="F8" s="246"/>
      <c r="G8" s="259"/>
      <c r="H8" s="260"/>
      <c r="I8" s="260"/>
      <c r="J8" s="261"/>
      <c r="K8" s="1123"/>
      <c r="L8" s="262" t="s">
        <v>480</v>
      </c>
      <c r="M8" s="263" t="s">
        <v>481</v>
      </c>
      <c r="N8" s="264" t="s">
        <v>482</v>
      </c>
    </row>
    <row r="9" spans="1:16">
      <c r="A9" s="250"/>
      <c r="B9" s="246"/>
      <c r="C9" s="246"/>
      <c r="D9" s="246"/>
      <c r="E9" s="246"/>
      <c r="F9" s="246"/>
      <c r="G9" s="1136" t="s">
        <v>483</v>
      </c>
      <c r="H9" s="1137"/>
      <c r="I9" s="1137"/>
      <c r="J9" s="1138"/>
      <c r="K9" s="265">
        <v>1037832</v>
      </c>
      <c r="L9" s="266">
        <v>139870</v>
      </c>
      <c r="M9" s="267">
        <v>115876</v>
      </c>
      <c r="N9" s="268">
        <v>20.7</v>
      </c>
    </row>
    <row r="10" spans="1:16">
      <c r="A10" s="250"/>
      <c r="B10" s="246"/>
      <c r="C10" s="246"/>
      <c r="D10" s="246"/>
      <c r="E10" s="246"/>
      <c r="F10" s="246"/>
      <c r="G10" s="1136" t="s">
        <v>484</v>
      </c>
      <c r="H10" s="1137"/>
      <c r="I10" s="1137"/>
      <c r="J10" s="1138"/>
      <c r="K10" s="269">
        <v>51051</v>
      </c>
      <c r="L10" s="270">
        <v>6880</v>
      </c>
      <c r="M10" s="271">
        <v>10922</v>
      </c>
      <c r="N10" s="272">
        <v>-37</v>
      </c>
    </row>
    <row r="11" spans="1:16" ht="13.5" customHeight="1">
      <c r="A11" s="250"/>
      <c r="B11" s="246"/>
      <c r="C11" s="246"/>
      <c r="D11" s="246"/>
      <c r="E11" s="246"/>
      <c r="F11" s="246"/>
      <c r="G11" s="1136" t="s">
        <v>485</v>
      </c>
      <c r="H11" s="1137"/>
      <c r="I11" s="1137"/>
      <c r="J11" s="1138"/>
      <c r="K11" s="269">
        <v>175639</v>
      </c>
      <c r="L11" s="270">
        <v>23671</v>
      </c>
      <c r="M11" s="271">
        <v>18462</v>
      </c>
      <c r="N11" s="272">
        <v>28.2</v>
      </c>
    </row>
    <row r="12" spans="1:16" ht="13.5" customHeight="1">
      <c r="A12" s="250"/>
      <c r="B12" s="246"/>
      <c r="C12" s="246"/>
      <c r="D12" s="246"/>
      <c r="E12" s="246"/>
      <c r="F12" s="246"/>
      <c r="G12" s="1136" t="s">
        <v>486</v>
      </c>
      <c r="H12" s="1137"/>
      <c r="I12" s="1137"/>
      <c r="J12" s="1138"/>
      <c r="K12" s="269" t="s">
        <v>487</v>
      </c>
      <c r="L12" s="270" t="s">
        <v>487</v>
      </c>
      <c r="M12" s="271">
        <v>746</v>
      </c>
      <c r="N12" s="272" t="s">
        <v>487</v>
      </c>
    </row>
    <row r="13" spans="1:16" ht="13.5" customHeight="1">
      <c r="A13" s="250"/>
      <c r="B13" s="246"/>
      <c r="C13" s="246"/>
      <c r="D13" s="246"/>
      <c r="E13" s="246"/>
      <c r="F13" s="246"/>
      <c r="G13" s="1136" t="s">
        <v>488</v>
      </c>
      <c r="H13" s="1137"/>
      <c r="I13" s="1137"/>
      <c r="J13" s="1138"/>
      <c r="K13" s="269" t="s">
        <v>487</v>
      </c>
      <c r="L13" s="270" t="s">
        <v>487</v>
      </c>
      <c r="M13" s="271" t="s">
        <v>487</v>
      </c>
      <c r="N13" s="272" t="s">
        <v>487</v>
      </c>
    </row>
    <row r="14" spans="1:16" ht="13.5" customHeight="1">
      <c r="A14" s="250"/>
      <c r="B14" s="246"/>
      <c r="C14" s="246"/>
      <c r="D14" s="246"/>
      <c r="E14" s="246"/>
      <c r="F14" s="246"/>
      <c r="G14" s="1136" t="s">
        <v>489</v>
      </c>
      <c r="H14" s="1137"/>
      <c r="I14" s="1137"/>
      <c r="J14" s="1138"/>
      <c r="K14" s="269">
        <v>60257</v>
      </c>
      <c r="L14" s="270">
        <v>8121</v>
      </c>
      <c r="M14" s="271">
        <v>5201</v>
      </c>
      <c r="N14" s="272">
        <v>56.1</v>
      </c>
    </row>
    <row r="15" spans="1:16" ht="13.5" customHeight="1">
      <c r="A15" s="250"/>
      <c r="B15" s="246"/>
      <c r="C15" s="246"/>
      <c r="D15" s="246"/>
      <c r="E15" s="246"/>
      <c r="F15" s="246"/>
      <c r="G15" s="1136" t="s">
        <v>490</v>
      </c>
      <c r="H15" s="1137"/>
      <c r="I15" s="1137"/>
      <c r="J15" s="1138"/>
      <c r="K15" s="269" t="s">
        <v>487</v>
      </c>
      <c r="L15" s="270" t="s">
        <v>487</v>
      </c>
      <c r="M15" s="271">
        <v>2624</v>
      </c>
      <c r="N15" s="272" t="s">
        <v>487</v>
      </c>
    </row>
    <row r="16" spans="1:16">
      <c r="A16" s="250"/>
      <c r="B16" s="246"/>
      <c r="C16" s="246"/>
      <c r="D16" s="246"/>
      <c r="E16" s="246"/>
      <c r="F16" s="246"/>
      <c r="G16" s="1139" t="s">
        <v>491</v>
      </c>
      <c r="H16" s="1140"/>
      <c r="I16" s="1140"/>
      <c r="J16" s="1141"/>
      <c r="K16" s="270">
        <v>-114228</v>
      </c>
      <c r="L16" s="270">
        <v>-15395</v>
      </c>
      <c r="M16" s="271">
        <v>-12273</v>
      </c>
      <c r="N16" s="272">
        <v>25.4</v>
      </c>
    </row>
    <row r="17" spans="1:16">
      <c r="A17" s="250"/>
      <c r="B17" s="246"/>
      <c r="C17" s="246"/>
      <c r="D17" s="246"/>
      <c r="E17" s="246"/>
      <c r="F17" s="246"/>
      <c r="G17" s="1139" t="s">
        <v>171</v>
      </c>
      <c r="H17" s="1140"/>
      <c r="I17" s="1140"/>
      <c r="J17" s="1141"/>
      <c r="K17" s="270">
        <v>1210551</v>
      </c>
      <c r="L17" s="270">
        <v>163147</v>
      </c>
      <c r="M17" s="271">
        <v>141557</v>
      </c>
      <c r="N17" s="272">
        <v>15.3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492</v>
      </c>
      <c r="H19" s="246"/>
      <c r="I19" s="246"/>
      <c r="J19" s="246"/>
      <c r="K19" s="246"/>
      <c r="L19" s="246"/>
      <c r="M19" s="246"/>
      <c r="N19" s="246"/>
    </row>
    <row r="20" spans="1:16">
      <c r="A20" s="250"/>
      <c r="B20" s="246"/>
      <c r="C20" s="246"/>
      <c r="D20" s="246"/>
      <c r="E20" s="246"/>
      <c r="F20" s="246"/>
      <c r="G20" s="274"/>
      <c r="H20" s="275"/>
      <c r="I20" s="275"/>
      <c r="J20" s="276"/>
      <c r="K20" s="277" t="s">
        <v>493</v>
      </c>
      <c r="L20" s="278" t="s">
        <v>494</v>
      </c>
      <c r="M20" s="279" t="s">
        <v>495</v>
      </c>
      <c r="N20" s="280"/>
    </row>
    <row r="21" spans="1:16" s="286" customFormat="1">
      <c r="A21" s="281"/>
      <c r="B21" s="251"/>
      <c r="C21" s="251"/>
      <c r="D21" s="251"/>
      <c r="E21" s="251"/>
      <c r="F21" s="251"/>
      <c r="G21" s="1133" t="s">
        <v>496</v>
      </c>
      <c r="H21" s="1134"/>
      <c r="I21" s="1134"/>
      <c r="J21" s="1135"/>
      <c r="K21" s="282">
        <v>14.42</v>
      </c>
      <c r="L21" s="283">
        <v>13.44</v>
      </c>
      <c r="M21" s="284">
        <v>0.98</v>
      </c>
      <c r="N21" s="251"/>
      <c r="O21" s="285"/>
      <c r="P21" s="281"/>
    </row>
    <row r="22" spans="1:16" s="286" customFormat="1">
      <c r="A22" s="281"/>
      <c r="B22" s="251"/>
      <c r="C22" s="251"/>
      <c r="D22" s="251"/>
      <c r="E22" s="251"/>
      <c r="F22" s="251"/>
      <c r="G22" s="1133" t="s">
        <v>497</v>
      </c>
      <c r="H22" s="1134"/>
      <c r="I22" s="1134"/>
      <c r="J22" s="1135"/>
      <c r="K22" s="287">
        <v>93.6</v>
      </c>
      <c r="L22" s="288">
        <v>94.9</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500</v>
      </c>
      <c r="H29" s="251"/>
      <c r="I29" s="251"/>
      <c r="J29" s="251"/>
      <c r="K29" s="246"/>
      <c r="L29" s="246"/>
      <c r="M29" s="246"/>
      <c r="N29" s="246"/>
      <c r="O29" s="295"/>
    </row>
    <row r="30" spans="1:16">
      <c r="A30" s="250"/>
      <c r="B30" s="246"/>
      <c r="C30" s="246"/>
      <c r="D30" s="246"/>
      <c r="E30" s="246"/>
      <c r="F30" s="246"/>
      <c r="G30" s="253"/>
      <c r="H30" s="254"/>
      <c r="I30" s="254"/>
      <c r="J30" s="255"/>
      <c r="K30" s="1122" t="s">
        <v>478</v>
      </c>
      <c r="L30" s="256"/>
      <c r="M30" s="257" t="s">
        <v>479</v>
      </c>
      <c r="N30" s="258"/>
    </row>
    <row r="31" spans="1:16">
      <c r="A31" s="250"/>
      <c r="B31" s="246"/>
      <c r="C31" s="246"/>
      <c r="D31" s="246"/>
      <c r="E31" s="246"/>
      <c r="F31" s="246"/>
      <c r="G31" s="259"/>
      <c r="H31" s="260"/>
      <c r="I31" s="260"/>
      <c r="J31" s="261"/>
      <c r="K31" s="1123"/>
      <c r="L31" s="262" t="s">
        <v>480</v>
      </c>
      <c r="M31" s="263" t="s">
        <v>481</v>
      </c>
      <c r="N31" s="264" t="s">
        <v>482</v>
      </c>
    </row>
    <row r="32" spans="1:16" ht="27" customHeight="1">
      <c r="A32" s="250"/>
      <c r="B32" s="246"/>
      <c r="C32" s="246"/>
      <c r="D32" s="246"/>
      <c r="E32" s="246"/>
      <c r="F32" s="246"/>
      <c r="G32" s="1124" t="s">
        <v>501</v>
      </c>
      <c r="H32" s="1125"/>
      <c r="I32" s="1125"/>
      <c r="J32" s="1126"/>
      <c r="K32" s="296">
        <v>492966</v>
      </c>
      <c r="L32" s="296">
        <v>66437</v>
      </c>
      <c r="M32" s="297">
        <v>70006</v>
      </c>
      <c r="N32" s="298">
        <v>-5.0999999999999996</v>
      </c>
    </row>
    <row r="33" spans="1:16" ht="13.5" customHeight="1">
      <c r="A33" s="250"/>
      <c r="B33" s="246"/>
      <c r="C33" s="246"/>
      <c r="D33" s="246"/>
      <c r="E33" s="246"/>
      <c r="F33" s="246"/>
      <c r="G33" s="1124" t="s">
        <v>502</v>
      </c>
      <c r="H33" s="1125"/>
      <c r="I33" s="1125"/>
      <c r="J33" s="1126"/>
      <c r="K33" s="296" t="s">
        <v>487</v>
      </c>
      <c r="L33" s="296" t="s">
        <v>487</v>
      </c>
      <c r="M33" s="297" t="s">
        <v>487</v>
      </c>
      <c r="N33" s="298" t="s">
        <v>487</v>
      </c>
    </row>
    <row r="34" spans="1:16" ht="27" customHeight="1">
      <c r="A34" s="250"/>
      <c r="B34" s="246"/>
      <c r="C34" s="246"/>
      <c r="D34" s="246"/>
      <c r="E34" s="246"/>
      <c r="F34" s="246"/>
      <c r="G34" s="1124" t="s">
        <v>503</v>
      </c>
      <c r="H34" s="1125"/>
      <c r="I34" s="1125"/>
      <c r="J34" s="1126"/>
      <c r="K34" s="296" t="s">
        <v>487</v>
      </c>
      <c r="L34" s="296" t="s">
        <v>487</v>
      </c>
      <c r="M34" s="297">
        <v>1</v>
      </c>
      <c r="N34" s="298" t="s">
        <v>487</v>
      </c>
    </row>
    <row r="35" spans="1:16" ht="27" customHeight="1">
      <c r="A35" s="250"/>
      <c r="B35" s="246"/>
      <c r="C35" s="246"/>
      <c r="D35" s="246"/>
      <c r="E35" s="246"/>
      <c r="F35" s="246"/>
      <c r="G35" s="1124" t="s">
        <v>504</v>
      </c>
      <c r="H35" s="1125"/>
      <c r="I35" s="1125"/>
      <c r="J35" s="1126"/>
      <c r="K35" s="296">
        <v>78952</v>
      </c>
      <c r="L35" s="296">
        <v>10640</v>
      </c>
      <c r="M35" s="297">
        <v>19095</v>
      </c>
      <c r="N35" s="298">
        <v>-44.3</v>
      </c>
    </row>
    <row r="36" spans="1:16" ht="27" customHeight="1">
      <c r="A36" s="250"/>
      <c r="B36" s="246"/>
      <c r="C36" s="246"/>
      <c r="D36" s="246"/>
      <c r="E36" s="246"/>
      <c r="F36" s="246"/>
      <c r="G36" s="1124" t="s">
        <v>505</v>
      </c>
      <c r="H36" s="1125"/>
      <c r="I36" s="1125"/>
      <c r="J36" s="1126"/>
      <c r="K36" s="296">
        <v>79329</v>
      </c>
      <c r="L36" s="296">
        <v>10691</v>
      </c>
      <c r="M36" s="297">
        <v>5066</v>
      </c>
      <c r="N36" s="298">
        <v>111</v>
      </c>
    </row>
    <row r="37" spans="1:16" ht="13.5" customHeight="1">
      <c r="A37" s="250"/>
      <c r="B37" s="246"/>
      <c r="C37" s="246"/>
      <c r="D37" s="246"/>
      <c r="E37" s="246"/>
      <c r="F37" s="246"/>
      <c r="G37" s="1124" t="s">
        <v>506</v>
      </c>
      <c r="H37" s="1125"/>
      <c r="I37" s="1125"/>
      <c r="J37" s="1126"/>
      <c r="K37" s="296">
        <v>155213</v>
      </c>
      <c r="L37" s="296">
        <v>20918</v>
      </c>
      <c r="M37" s="297">
        <v>1361</v>
      </c>
      <c r="N37" s="298">
        <v>1437</v>
      </c>
    </row>
    <row r="38" spans="1:16" ht="27" customHeight="1">
      <c r="A38" s="250"/>
      <c r="B38" s="246"/>
      <c r="C38" s="246"/>
      <c r="D38" s="246"/>
      <c r="E38" s="246"/>
      <c r="F38" s="246"/>
      <c r="G38" s="1127" t="s">
        <v>507</v>
      </c>
      <c r="H38" s="1128"/>
      <c r="I38" s="1128"/>
      <c r="J38" s="1129"/>
      <c r="K38" s="299">
        <v>104</v>
      </c>
      <c r="L38" s="299">
        <v>14</v>
      </c>
      <c r="M38" s="300">
        <v>15</v>
      </c>
      <c r="N38" s="301">
        <v>-6.7</v>
      </c>
      <c r="O38" s="295"/>
    </row>
    <row r="39" spans="1:16">
      <c r="A39" s="250"/>
      <c r="B39" s="246"/>
      <c r="C39" s="246"/>
      <c r="D39" s="246"/>
      <c r="E39" s="246"/>
      <c r="F39" s="246"/>
      <c r="G39" s="1127" t="s">
        <v>508</v>
      </c>
      <c r="H39" s="1128"/>
      <c r="I39" s="1128"/>
      <c r="J39" s="1129"/>
      <c r="K39" s="302">
        <v>-12430</v>
      </c>
      <c r="L39" s="302">
        <v>-1675</v>
      </c>
      <c r="M39" s="303">
        <v>-2978</v>
      </c>
      <c r="N39" s="304">
        <v>-43.8</v>
      </c>
      <c r="O39" s="295"/>
    </row>
    <row r="40" spans="1:16" ht="27" customHeight="1">
      <c r="A40" s="250"/>
      <c r="B40" s="246"/>
      <c r="C40" s="246"/>
      <c r="D40" s="246"/>
      <c r="E40" s="246"/>
      <c r="F40" s="246"/>
      <c r="G40" s="1124" t="s">
        <v>509</v>
      </c>
      <c r="H40" s="1125"/>
      <c r="I40" s="1125"/>
      <c r="J40" s="1126"/>
      <c r="K40" s="302">
        <v>-487831</v>
      </c>
      <c r="L40" s="302">
        <v>-65745</v>
      </c>
      <c r="M40" s="303">
        <v>-63538</v>
      </c>
      <c r="N40" s="304">
        <v>3.5</v>
      </c>
      <c r="O40" s="295"/>
    </row>
    <row r="41" spans="1:16">
      <c r="A41" s="250"/>
      <c r="B41" s="246"/>
      <c r="C41" s="246"/>
      <c r="D41" s="246"/>
      <c r="E41" s="246"/>
      <c r="F41" s="246"/>
      <c r="G41" s="1130" t="s">
        <v>282</v>
      </c>
      <c r="H41" s="1131"/>
      <c r="I41" s="1131"/>
      <c r="J41" s="1132"/>
      <c r="K41" s="296">
        <v>306303</v>
      </c>
      <c r="L41" s="302">
        <v>41281</v>
      </c>
      <c r="M41" s="303">
        <v>29028</v>
      </c>
      <c r="N41" s="304">
        <v>42.2</v>
      </c>
      <c r="O41" s="295"/>
    </row>
    <row r="42" spans="1:16">
      <c r="A42" s="250"/>
      <c r="B42" s="246"/>
      <c r="C42" s="246"/>
      <c r="D42" s="246"/>
      <c r="E42" s="246"/>
      <c r="F42" s="246"/>
      <c r="G42" s="305" t="s">
        <v>510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511</v>
      </c>
      <c r="B47" s="246"/>
      <c r="C47" s="246"/>
      <c r="D47" s="246"/>
      <c r="E47" s="246"/>
      <c r="F47" s="246"/>
      <c r="G47" s="246"/>
      <c r="H47" s="246"/>
      <c r="I47" s="246"/>
      <c r="J47" s="246"/>
      <c r="K47" s="246"/>
      <c r="L47" s="246"/>
      <c r="M47" s="246"/>
      <c r="N47" s="246"/>
    </row>
    <row r="48" spans="1:16">
      <c r="A48" s="250"/>
      <c r="B48" s="246"/>
      <c r="C48" s="246"/>
      <c r="D48" s="246"/>
      <c r="E48" s="246"/>
      <c r="F48" s="246"/>
      <c r="G48" s="310" t="s">
        <v>512</v>
      </c>
      <c r="H48" s="310"/>
      <c r="I48" s="310"/>
      <c r="J48" s="310"/>
      <c r="K48" s="310"/>
      <c r="L48" s="310"/>
      <c r="M48" s="311"/>
      <c r="N48" s="310"/>
    </row>
    <row r="49" spans="1:14" ht="13.5" customHeight="1">
      <c r="A49" s="250"/>
      <c r="B49" s="246"/>
      <c r="C49" s="246"/>
      <c r="D49" s="246"/>
      <c r="E49" s="246"/>
      <c r="F49" s="246"/>
      <c r="G49" s="312"/>
      <c r="H49" s="313"/>
      <c r="I49" s="1117" t="s">
        <v>478</v>
      </c>
      <c r="J49" s="1119" t="s">
        <v>513</v>
      </c>
      <c r="K49" s="1120"/>
      <c r="L49" s="1120"/>
      <c r="M49" s="1120"/>
      <c r="N49" s="1121"/>
    </row>
    <row r="50" spans="1:14">
      <c r="A50" s="250"/>
      <c r="B50" s="246"/>
      <c r="C50" s="246"/>
      <c r="D50" s="246"/>
      <c r="E50" s="246"/>
      <c r="F50" s="246"/>
      <c r="G50" s="314"/>
      <c r="H50" s="315"/>
      <c r="I50" s="1118"/>
      <c r="J50" s="316" t="s">
        <v>514</v>
      </c>
      <c r="K50" s="317" t="s">
        <v>515</v>
      </c>
      <c r="L50" s="318" t="s">
        <v>516</v>
      </c>
      <c r="M50" s="319" t="s">
        <v>517</v>
      </c>
      <c r="N50" s="320" t="s">
        <v>518</v>
      </c>
    </row>
    <row r="51" spans="1:14">
      <c r="A51" s="250"/>
      <c r="B51" s="246"/>
      <c r="C51" s="246"/>
      <c r="D51" s="246"/>
      <c r="E51" s="246"/>
      <c r="F51" s="246"/>
      <c r="G51" s="312" t="s">
        <v>519</v>
      </c>
      <c r="H51" s="313"/>
      <c r="I51" s="321">
        <v>581742</v>
      </c>
      <c r="J51" s="322">
        <v>72681</v>
      </c>
      <c r="K51" s="323">
        <v>-34.5</v>
      </c>
      <c r="L51" s="324">
        <v>94828</v>
      </c>
      <c r="M51" s="325">
        <v>3.1</v>
      </c>
      <c r="N51" s="326">
        <v>-37.6</v>
      </c>
    </row>
    <row r="52" spans="1:14">
      <c r="A52" s="250"/>
      <c r="B52" s="246"/>
      <c r="C52" s="246"/>
      <c r="D52" s="246"/>
      <c r="E52" s="246"/>
      <c r="F52" s="246"/>
      <c r="G52" s="327"/>
      <c r="H52" s="328" t="s">
        <v>520</v>
      </c>
      <c r="I52" s="329">
        <v>446658</v>
      </c>
      <c r="J52" s="330">
        <v>55804</v>
      </c>
      <c r="K52" s="331">
        <v>-13.1</v>
      </c>
      <c r="L52" s="332">
        <v>55133</v>
      </c>
      <c r="M52" s="333">
        <v>4.9000000000000004</v>
      </c>
      <c r="N52" s="334">
        <v>-18</v>
      </c>
    </row>
    <row r="53" spans="1:14">
      <c r="A53" s="250"/>
      <c r="B53" s="246"/>
      <c r="C53" s="246"/>
      <c r="D53" s="246"/>
      <c r="E53" s="246"/>
      <c r="F53" s="246"/>
      <c r="G53" s="312" t="s">
        <v>521</v>
      </c>
      <c r="H53" s="313"/>
      <c r="I53" s="321">
        <v>753057</v>
      </c>
      <c r="J53" s="322">
        <v>95420</v>
      </c>
      <c r="K53" s="323">
        <v>31.3</v>
      </c>
      <c r="L53" s="324">
        <v>119674</v>
      </c>
      <c r="M53" s="325">
        <v>26.2</v>
      </c>
      <c r="N53" s="326">
        <v>5.0999999999999996</v>
      </c>
    </row>
    <row r="54" spans="1:14">
      <c r="A54" s="250"/>
      <c r="B54" s="246"/>
      <c r="C54" s="246"/>
      <c r="D54" s="246"/>
      <c r="E54" s="246"/>
      <c r="F54" s="246"/>
      <c r="G54" s="327"/>
      <c r="H54" s="328" t="s">
        <v>520</v>
      </c>
      <c r="I54" s="329">
        <v>507792</v>
      </c>
      <c r="J54" s="330">
        <v>64343</v>
      </c>
      <c r="K54" s="331">
        <v>15.3</v>
      </c>
      <c r="L54" s="332">
        <v>57803</v>
      </c>
      <c r="M54" s="333">
        <v>4.8</v>
      </c>
      <c r="N54" s="334">
        <v>10.5</v>
      </c>
    </row>
    <row r="55" spans="1:14">
      <c r="A55" s="250"/>
      <c r="B55" s="246"/>
      <c r="C55" s="246"/>
      <c r="D55" s="246"/>
      <c r="E55" s="246"/>
      <c r="F55" s="246"/>
      <c r="G55" s="312" t="s">
        <v>522</v>
      </c>
      <c r="H55" s="313"/>
      <c r="I55" s="321">
        <v>1375048</v>
      </c>
      <c r="J55" s="322">
        <v>177908</v>
      </c>
      <c r="K55" s="323">
        <v>86.4</v>
      </c>
      <c r="L55" s="324">
        <v>119685</v>
      </c>
      <c r="M55" s="325">
        <v>0</v>
      </c>
      <c r="N55" s="326">
        <v>86.4</v>
      </c>
    </row>
    <row r="56" spans="1:14">
      <c r="A56" s="250"/>
      <c r="B56" s="246"/>
      <c r="C56" s="246"/>
      <c r="D56" s="246"/>
      <c r="E56" s="246"/>
      <c r="F56" s="246"/>
      <c r="G56" s="327"/>
      <c r="H56" s="328" t="s">
        <v>520</v>
      </c>
      <c r="I56" s="329">
        <v>1023165</v>
      </c>
      <c r="J56" s="330">
        <v>132380</v>
      </c>
      <c r="K56" s="331">
        <v>105.7</v>
      </c>
      <c r="L56" s="332">
        <v>68464</v>
      </c>
      <c r="M56" s="333">
        <v>18.399999999999999</v>
      </c>
      <c r="N56" s="334">
        <v>87.3</v>
      </c>
    </row>
    <row r="57" spans="1:14">
      <c r="A57" s="250"/>
      <c r="B57" s="246"/>
      <c r="C57" s="246"/>
      <c r="D57" s="246"/>
      <c r="E57" s="246"/>
      <c r="F57" s="246"/>
      <c r="G57" s="312" t="s">
        <v>523</v>
      </c>
      <c r="H57" s="313"/>
      <c r="I57" s="321">
        <v>1361993</v>
      </c>
      <c r="J57" s="322">
        <v>180636</v>
      </c>
      <c r="K57" s="323">
        <v>1.5</v>
      </c>
      <c r="L57" s="324">
        <v>109920</v>
      </c>
      <c r="M57" s="325">
        <v>-8.1999999999999993</v>
      </c>
      <c r="N57" s="326">
        <v>9.6999999999999993</v>
      </c>
    </row>
    <row r="58" spans="1:14">
      <c r="A58" s="250"/>
      <c r="B58" s="246"/>
      <c r="C58" s="246"/>
      <c r="D58" s="246"/>
      <c r="E58" s="246"/>
      <c r="F58" s="246"/>
      <c r="G58" s="327"/>
      <c r="H58" s="328" t="s">
        <v>520</v>
      </c>
      <c r="I58" s="329">
        <v>562300</v>
      </c>
      <c r="J58" s="330">
        <v>74576</v>
      </c>
      <c r="K58" s="331">
        <v>-43.7</v>
      </c>
      <c r="L58" s="332">
        <v>62739</v>
      </c>
      <c r="M58" s="333">
        <v>-8.4</v>
      </c>
      <c r="N58" s="334">
        <v>-35.299999999999997</v>
      </c>
    </row>
    <row r="59" spans="1:14">
      <c r="A59" s="250"/>
      <c r="B59" s="246"/>
      <c r="C59" s="246"/>
      <c r="D59" s="246"/>
      <c r="E59" s="246"/>
      <c r="F59" s="246"/>
      <c r="G59" s="312" t="s">
        <v>524</v>
      </c>
      <c r="H59" s="313"/>
      <c r="I59" s="321">
        <v>590874</v>
      </c>
      <c r="J59" s="322">
        <v>79633</v>
      </c>
      <c r="K59" s="323">
        <v>-55.9</v>
      </c>
      <c r="L59" s="324">
        <v>119882</v>
      </c>
      <c r="M59" s="325">
        <v>9.1</v>
      </c>
      <c r="N59" s="326">
        <v>-65</v>
      </c>
    </row>
    <row r="60" spans="1:14">
      <c r="A60" s="250"/>
      <c r="B60" s="246"/>
      <c r="C60" s="246"/>
      <c r="D60" s="246"/>
      <c r="E60" s="246"/>
      <c r="F60" s="246"/>
      <c r="G60" s="327"/>
      <c r="H60" s="328" t="s">
        <v>520</v>
      </c>
      <c r="I60" s="335">
        <v>378638</v>
      </c>
      <c r="J60" s="330">
        <v>51029</v>
      </c>
      <c r="K60" s="331">
        <v>-31.6</v>
      </c>
      <c r="L60" s="332">
        <v>66481</v>
      </c>
      <c r="M60" s="333">
        <v>6</v>
      </c>
      <c r="N60" s="334">
        <v>-37.6</v>
      </c>
    </row>
    <row r="61" spans="1:14">
      <c r="A61" s="250"/>
      <c r="B61" s="246"/>
      <c r="C61" s="246"/>
      <c r="D61" s="246"/>
      <c r="E61" s="246"/>
      <c r="F61" s="246"/>
      <c r="G61" s="312" t="s">
        <v>525</v>
      </c>
      <c r="H61" s="336"/>
      <c r="I61" s="337">
        <v>932543</v>
      </c>
      <c r="J61" s="338">
        <v>121256</v>
      </c>
      <c r="K61" s="339">
        <v>5.8</v>
      </c>
      <c r="L61" s="340">
        <v>112798</v>
      </c>
      <c r="M61" s="341">
        <v>6</v>
      </c>
      <c r="N61" s="326">
        <v>-0.2</v>
      </c>
    </row>
    <row r="62" spans="1:14">
      <c r="A62" s="250"/>
      <c r="B62" s="246"/>
      <c r="C62" s="246"/>
      <c r="D62" s="246"/>
      <c r="E62" s="246"/>
      <c r="F62" s="246"/>
      <c r="G62" s="327"/>
      <c r="H62" s="328" t="s">
        <v>520</v>
      </c>
      <c r="I62" s="329">
        <v>583711</v>
      </c>
      <c r="J62" s="330">
        <v>75626</v>
      </c>
      <c r="K62" s="331">
        <v>6.5</v>
      </c>
      <c r="L62" s="332">
        <v>62124</v>
      </c>
      <c r="M62" s="333">
        <v>5.0999999999999996</v>
      </c>
      <c r="N62" s="334">
        <v>1.4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42" t="s">
        <v>3</v>
      </c>
      <c r="D47" s="1142"/>
      <c r="E47" s="1143"/>
      <c r="F47" s="11">
        <v>24.15</v>
      </c>
      <c r="G47" s="12">
        <v>21.81</v>
      </c>
      <c r="H47" s="12">
        <v>19</v>
      </c>
      <c r="I47" s="12">
        <v>16.809999999999999</v>
      </c>
      <c r="J47" s="13">
        <v>16.07</v>
      </c>
    </row>
    <row r="48" spans="2:10" ht="57.75" customHeight="1">
      <c r="B48" s="14"/>
      <c r="C48" s="1144" t="s">
        <v>4</v>
      </c>
      <c r="D48" s="1144"/>
      <c r="E48" s="1145"/>
      <c r="F48" s="15">
        <v>4.22</v>
      </c>
      <c r="G48" s="16">
        <v>6.28</v>
      </c>
      <c r="H48" s="16">
        <v>4.29</v>
      </c>
      <c r="I48" s="16">
        <v>8.98</v>
      </c>
      <c r="J48" s="17">
        <v>6.89</v>
      </c>
    </row>
    <row r="49" spans="2:10" ht="57.75" customHeight="1" thickBot="1">
      <c r="B49" s="18"/>
      <c r="C49" s="1146" t="s">
        <v>5</v>
      </c>
      <c r="D49" s="1146"/>
      <c r="E49" s="1147"/>
      <c r="F49" s="19" t="s">
        <v>532</v>
      </c>
      <c r="G49" s="20" t="s">
        <v>533</v>
      </c>
      <c r="H49" s="20" t="s">
        <v>534</v>
      </c>
      <c r="I49" s="20">
        <v>3.35</v>
      </c>
      <c r="J49" s="21" t="s">
        <v>535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2018-03-14T05:07:03Z</cp:lastPrinted>
  <dcterms:created xsi:type="dcterms:W3CDTF">2018-01-24T06:30:45Z</dcterms:created>
  <dcterms:modified xsi:type="dcterms:W3CDTF">2018-03-15T12:29:14Z</dcterms:modified>
  <cp:category/>
</cp:coreProperties>
</file>