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192.168.100.230\01_総務課\財政係\財政\財政状況資料集\財政状況一覧（H30決算）\"/>
    </mc:Choice>
  </mc:AlternateContent>
  <xr:revisionPtr revIDLastSave="0" documentId="13_ncr:1_{ABB5C54E-A2EA-4889-95C5-0132413666DF}" xr6:coauthVersionLast="45" xr6:coauthVersionMax="45" xr10:uidLastSave="{00000000-0000-0000-0000-000000000000}"/>
  <bookViews>
    <workbookView xWindow="-120" yWindow="-120" windowWidth="19440" windowHeight="15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AM38" i="10"/>
  <c r="U38" i="10"/>
  <c r="C38" i="10"/>
  <c r="AM37" i="10"/>
  <c r="U37" i="10"/>
  <c r="C37" i="10"/>
  <c r="AM36" i="10"/>
  <c r="AM35" i="10"/>
  <c r="CO34" i="10"/>
  <c r="CO35" i="10" s="1"/>
  <c r="CO36" i="10" s="1"/>
  <c r="CO37" i="10" s="1"/>
  <c r="BW34" i="10"/>
  <c r="BW35" i="10" s="1"/>
  <c r="BW36" i="10" s="1"/>
  <c r="BW37" i="10" s="1"/>
  <c r="BW38" i="10" s="1"/>
  <c r="BW39" i="10" s="1"/>
  <c r="BW40"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C36" i="10"/>
  <c r="AM34" i="10" s="1"/>
  <c r="BE34" i="10" l="1"/>
  <c r="BE35" i="10" s="1"/>
  <c r="BE36" i="10" s="1"/>
  <c r="BE37" i="10" s="1"/>
  <c r="BE38" i="10" s="1"/>
</calcChain>
</file>

<file path=xl/sharedStrings.xml><?xml version="1.0" encoding="utf-8"?>
<sst xmlns="http://schemas.openxmlformats.org/spreadsheetml/2006/main" count="1149" uniqueCount="619">
  <si>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</si>
  <si>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</si>
  <si>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</si>
  <si>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</si>
  <si>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</si>
  <si>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</si>
  <si>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</si>
  <si>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</si>
  <si>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</si>
  <si>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</si>
  <si>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</si>
  <si>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</si>
  <si>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</si>
  <si>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</si>
  <si>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</si>
  <si>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</si>
  <si>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</si>
  <si>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</si>
  <si>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</si>
  <si>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</si>
  <si>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</si>
  <si>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</si>
  <si>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</si>
  <si>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</si>
  <si>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</si>
  <si>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</si>
  <si>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</si>
  <si>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</si>
  <si>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</si>
  <si>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</si>
  <si>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</si>
  <si>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</si>
  <si>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</si>
  <si>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</si>
  <si>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</si>
  <si>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</si>
  <si>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</si>
  <si>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</si>
  <si>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</si>
  <si>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</si>
  <si>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</si>
  <si>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</si>
  <si>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</si>
  <si>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</si>
  <si>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</si>
  <si>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</si>
  <si>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</si>
  <si>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</si>
  <si>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</si>
  <si>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</si>
  <si>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</si>
  <si>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</si>
  <si>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</si>
  <si>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</si>
  <si>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</si>
  <si>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</si>
  <si>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</si>
  <si>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</si>
  <si>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</si>
  <si>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</si>
  <si>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</si>
  <si>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</si>
  <si>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</si>
  <si>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</si>
  <si>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</si>
  <si>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</si>
  <si>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</si>
  <si>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</si>
  <si>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</si>
  <si>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</si>
  <si>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</si>
  <si>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</si>
  <si>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</si>
  <si>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</si>
  <si>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</si>
  <si>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</si>
  <si>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</si>
  <si>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</si>
  <si>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</si>
  <si>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</si>
  <si>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</si>
  <si>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</si>
  <si>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</si>
  <si>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</si>
  <si>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</si>
  <si>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</si>
  <si>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</si>
  <si>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</si>
  <si>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</si>
  <si>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</si>
  <si>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</si>
  <si>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</si>
  <si>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</si>
  <si>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</si>
  <si>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</si>
  <si>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</si>
  <si>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</si>
  <si>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</si>
  <si>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小国町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</si>
  <si>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</si>
  <si>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</si>
  <si>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</si>
  <si>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</si>
  <si>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</si>
  <si>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</si>
  <si>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</si>
  <si>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</si>
  <si>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</si>
  <si>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</si>
  <si>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</si>
  <si>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</si>
  <si>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</si>
  <si>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</si>
  <si>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</si>
  <si>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</si>
  <si>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</si>
  <si>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</si>
  <si>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</si>
  <si>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</si>
  <si>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</si>
  <si>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</si>
  <si>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</si>
  <si>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</si>
  <si>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</si>
  <si>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</si>
  <si>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</si>
  <si>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</si>
  <si>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</si>
  <si>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</si>
  <si>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</si>
  <si>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</si>
  <si>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</si>
  <si>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</si>
  <si>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</si>
  <si>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</si>
  <si>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</si>
  <si>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</si>
  <si>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</si>
  <si>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</si>
  <si>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</si>
  <si>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</si>
  <si>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</si>
  <si>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</si>
  <si>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</si>
  <si>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</si>
  <si>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</si>
  <si>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</si>
  <si>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</si>
  <si>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</si>
  <si>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</si>
  <si>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</si>
  <si>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</si>
  <si>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</si>
  <si>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</si>
  <si>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</si>
  <si>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</si>
  <si>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</si>
  <si>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</si>
  <si>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</si>
  <si>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</si>
  <si>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</si>
  <si>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</si>
  <si>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</si>
  <si>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</si>
  <si>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</si>
  <si>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</si>
  <si>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</si>
  <si>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</si>
  <si>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</si>
  <si>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</si>
  <si>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</si>
  <si>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</si>
  <si>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</si>
  <si>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</si>
  <si>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</si>
  <si>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</si>
  <si>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</si>
  <si>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</si>
  <si>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</si>
  <si>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</si>
  <si>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</si>
  <si>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</si>
  <si>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</si>
  <si>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</si>
  <si>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</si>
  <si>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</si>
  <si>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</si>
  <si>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</si>
  <si>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</si>
  <si>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</si>
  <si>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</si>
  <si>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</si>
  <si>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</si>
  <si>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</si>
  <si>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</si>
  <si>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</si>
  <si>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</si>
  <si>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</si>
  <si>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</si>
  <si>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</si>
  <si>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</si>
  <si>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</si>
  <si>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</si>
  <si>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</si>
  <si>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</si>
  <si>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</si>
  <si>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</si>
  <si>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</si>
  <si>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</si>
  <si>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</si>
  <si>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</si>
  <si>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</si>
  <si>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</si>
  <si>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</si>
  <si>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</si>
  <si>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</si>
  <si>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熊本県小国町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</si>
  <si>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</si>
  <si>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</si>
  <si>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</si>
  <si>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</si>
  <si>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</si>
  <si>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</si>
  <si>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</si>
  <si>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</si>
  <si>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</si>
  <si>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</si>
  <si>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</si>
  <si>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</si>
  <si>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</si>
  <si>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</si>
  <si>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</si>
  <si>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</si>
  <si>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</si>
  <si>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</si>
  <si>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</si>
  <si>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</si>
  <si>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</si>
  <si>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</si>
  <si>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</si>
  <si>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</si>
  <si>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</si>
  <si>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</si>
  <si>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</si>
  <si>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</si>
  <si>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</si>
  <si>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</si>
  <si>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</si>
  <si>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</si>
  <si>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</si>
  <si>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</si>
  <si>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</si>
  <si>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</si>
  <si>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</si>
  <si>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</si>
  <si>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</si>
  <si>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</si>
  <si>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</si>
  <si>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</si>
  <si>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</si>
  <si>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</si>
  <si>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</si>
  <si>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</si>
  <si>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</si>
  <si>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</si>
  <si>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</si>
  <si>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</si>
  <si>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</si>
  <si>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</si>
  <si>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</si>
  <si>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</si>
  <si>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</si>
  <si>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</si>
  <si>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</si>
  <si>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</si>
  <si>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</si>
  <si>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</si>
  <si>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</si>
  <si>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</si>
  <si>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</si>
  <si>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</si>
  <si>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</si>
  <si>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</si>
  <si>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</si>
  <si>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</si>
  <si>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</si>
  <si>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</si>
  <si>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</si>
  <si>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</si>
  <si>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</si>
  <si>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</si>
  <si>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</si>
  <si>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</si>
  <si>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</si>
  <si>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</si>
  <si>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</si>
  <si>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</si>
  <si>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</si>
  <si>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</si>
  <si>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</si>
  <si>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</si>
  <si>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</si>
  <si>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</si>
  <si>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</si>
  <si>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</si>
  <si>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</si>
  <si>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</si>
  <si>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</si>
  <si>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</si>
  <si>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</si>
  <si>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</si>
  <si>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</si>
  <si>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</si>
  <si>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</si>
  <si>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</si>
  <si>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</si>
  <si>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</si>
  <si>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</si>
  <si>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</si>
  <si>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</si>
  <si>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</si>
  <si>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</si>
  <si>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</si>
  <si>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</si>
  <si>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</si>
  <si>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</si>
  <si>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</si>
  <si>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</si>
  <si>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</si>
  <si>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</si>
  <si>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</si>
  <si>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</si>
  <si>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</si>
  <si>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</si>
  <si>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</si>
  <si>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</si>
  <si>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</si>
  <si>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</si>
  <si>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</si>
  <si>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</si>
  <si>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</si>
  <si>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</si>
  <si>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</si>
  <si>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</si>
  <si>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</si>
  <si>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</si>
  <si>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</si>
  <si>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</si>
  <si>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</si>
  <si>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</si>
  <si>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</si>
  <si>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</si>
  <si>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</si>
  <si>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</si>
  <si>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</si>
  <si>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</si>
  <si>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</si>
  <si>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</si>
  <si>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</si>
  <si>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</si>
  <si>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</si>
  <si>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</si>
  <si>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</si>
  <si>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</si>
  <si>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</si>
  <si>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</si>
  <si>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熊本県小国町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</si>
  <si>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</si>
  <si>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</si>
  <si>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</si>
  <si>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</si>
  <si>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</si>
  <si>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</si>
  <si>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</si>
  <si>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</si>
  <si>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</si>
  <si>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</si>
  <si>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</si>
  <si>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</si>
  <si>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</si>
  <si>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</si>
  <si>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</si>
  <si>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</si>
  <si>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</si>
  <si>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</si>
  <si>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</si>
  <si>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</si>
  <si>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地方改善施設住宅新築資金等貸付金特別会計</t>
    <phoneticPr fontId="5"/>
  </si>
  <si>
    <t>-</t>
    <phoneticPr fontId="5"/>
  </si>
  <si>
    <t>坂本善三美術館特別会計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</si>
  <si>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</si>
  <si>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</si>
  <si>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</si>
  <si>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</si>
  <si>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</si>
  <si>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</si>
  <si>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</si>
  <si>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</si>
  <si>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</si>
  <si>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</si>
  <si>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</si>
  <si>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</si>
  <si>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</si>
  <si>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</si>
  <si>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</si>
  <si>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</si>
  <si>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</si>
  <si>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</si>
  <si>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上水道事業</t>
    <phoneticPr fontId="5"/>
  </si>
  <si>
    <t>法適用企業</t>
    <phoneticPr fontId="5"/>
  </si>
  <si>
    <t>下水道事業（農業集落排水事業）</t>
    <phoneticPr fontId="5"/>
  </si>
  <si>
    <t>法非適用企業</t>
    <phoneticPr fontId="5"/>
  </si>
  <si>
    <t>下水道事業（個別排水処理事業）</t>
    <phoneticPr fontId="5"/>
  </si>
  <si>
    <t>-</t>
    <phoneticPr fontId="5"/>
  </si>
  <si>
    <t>法非適用企業</t>
    <phoneticPr fontId="5"/>
  </si>
  <si>
    <t>下水道事業（小規模集合排水処理事業）</t>
    <phoneticPr fontId="5"/>
  </si>
  <si>
    <t>下水道事業（特定地域生活排水処理事業）</t>
    <phoneticPr fontId="5"/>
  </si>
  <si>
    <t>法非適用企業</t>
    <phoneticPr fontId="5"/>
  </si>
  <si>
    <t>簡易水道事業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</si>
  <si>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</si>
  <si>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</si>
  <si>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</si>
  <si>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</si>
  <si>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</si>
  <si>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</si>
  <si>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</si>
  <si>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</si>
  <si>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</si>
  <si>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</si>
  <si>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</si>
  <si>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</si>
  <si>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</si>
  <si>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</si>
  <si>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</si>
  <si>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</si>
  <si>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</si>
  <si>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</si>
  <si>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</si>
  <si>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</si>
  <si>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</si>
  <si>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</si>
  <si>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</si>
  <si>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</si>
  <si>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</si>
  <si>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</si>
  <si>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</si>
  <si>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</si>
  <si>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</si>
  <si>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</si>
  <si>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</si>
  <si>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</si>
  <si>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</si>
  <si>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</si>
  <si>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</si>
  <si>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</si>
  <si>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</si>
  <si>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</si>
  <si>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</si>
  <si>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</si>
  <si>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</si>
  <si>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</si>
  <si>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</si>
  <si>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</si>
  <si>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</si>
  <si>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</si>
  <si>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</si>
  <si>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</si>
  <si>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</si>
  <si>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</si>
  <si>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</si>
  <si>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</si>
  <si>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</si>
  <si>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</si>
  <si>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</si>
  <si>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</si>
  <si>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</si>
  <si>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</si>
  <si>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小国町農業集落排水事業特別会計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</si>
  <si>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</si>
  <si>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</si>
  <si>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小国町水道事業会計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</si>
  <si>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</si>
  <si>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小国町小規模集合排水処理事業特別会計</t>
    <phoneticPr fontId="5"/>
  </si>
  <si>
    <t>(Ｆ)</t>
    <phoneticPr fontId="5"/>
  </si>
  <si>
    <t>小国町特定地域生活排水処理事業特別会計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</si>
  <si>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</si>
  <si>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</si>
  <si>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</si>
  <si>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</si>
  <si>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</si>
  <si>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</si>
  <si>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</si>
  <si>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</si>
  <si>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</si>
  <si>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</si>
  <si>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</si>
  <si>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</si>
  <si>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</si>
  <si>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</si>
  <si>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</si>
  <si>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</si>
  <si>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</si>
  <si>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</si>
  <si>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</si>
  <si>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</si>
  <si>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</si>
  <si>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</si>
  <si>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</si>
  <si>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</si>
  <si>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</si>
  <si>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</si>
  <si>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</si>
  <si>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</si>
  <si>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</si>
  <si>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</si>
  <si>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</si>
  <si>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</si>
  <si>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</si>
  <si>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</si>
  <si>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</si>
  <si>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</si>
  <si>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</si>
  <si>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</si>
  <si>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</si>
  <si>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</si>
  <si>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</si>
  <si>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</si>
  <si>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</si>
  <si>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</si>
  <si>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</si>
  <si>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</si>
  <si>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</si>
  <si>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</si>
  <si>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</si>
  <si>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</si>
  <si>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</si>
  <si>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</si>
  <si>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</si>
  <si>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</si>
  <si>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</si>
  <si>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</si>
  <si>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</si>
  <si>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</si>
  <si>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</si>
  <si>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</si>
  <si>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</si>
  <si>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</si>
  <si>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</si>
  <si>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</si>
  <si>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</si>
  <si>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</si>
  <si>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</si>
  <si>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</si>
  <si>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</si>
  <si>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</si>
  <si>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</si>
  <si>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</si>
  <si>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</si>
  <si>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</si>
  <si>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</si>
  <si>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</si>
  <si>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</si>
  <si>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</si>
  <si>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</si>
  <si>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</si>
  <si>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</si>
  <si>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</si>
  <si>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</si>
  <si>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</si>
  <si>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5.09</t>
  </si>
  <si>
    <t>▲ 3.25</t>
  </si>
  <si>
    <t>▲ 1.13</t>
  </si>
  <si>
    <t>上水道事業</t>
  </si>
  <si>
    <t>一般会計</t>
  </si>
  <si>
    <t>介護保険事業</t>
  </si>
  <si>
    <t>国民健康保険事業</t>
  </si>
  <si>
    <t>下水道事業（農業集落排水事業）</t>
  </si>
  <si>
    <t>後期高齢者医療事業</t>
  </si>
  <si>
    <t>簡易水道事業</t>
  </si>
  <si>
    <t>地方改善施設住宅新築資金等貸付金特別会計</t>
  </si>
  <si>
    <t>その他会計（赤字）</t>
  </si>
  <si>
    <t>その他会計（黒字）</t>
  </si>
  <si>
    <t>H25末</t>
    <phoneticPr fontId="5"/>
  </si>
  <si>
    <t>H26末</t>
    <phoneticPr fontId="5"/>
  </si>
  <si>
    <t>H27末</t>
    <phoneticPr fontId="5"/>
  </si>
  <si>
    <t>H28末</t>
    <phoneticPr fontId="5"/>
  </si>
  <si>
    <t>H29末</t>
    <phoneticPr fontId="5"/>
  </si>
  <si>
    <t>熊本県市町村総合事務組合</t>
  </si>
  <si>
    <t>小国町外一ヶ町公立病院組合</t>
  </si>
  <si>
    <t>阿蘇広域行政事務組合 （一般会計）</t>
  </si>
  <si>
    <t>阿蘇広域行政事務組合（湯の里荘特別会計）</t>
  </si>
  <si>
    <t>阿蘇広域行政事務組合 （阿蘇みやま荘特別会計）</t>
  </si>
  <si>
    <t>熊本県後期高齢者医療広域連合（一般会計）</t>
  </si>
  <si>
    <t>熊本県後期高齢者医療広域連合（後期高齢者医療特別会計）</t>
  </si>
  <si>
    <t>一般財団法人学びやの里</t>
    <rPh sb="0" eb="2">
      <t>イッパン</t>
    </rPh>
    <rPh sb="2" eb="4">
      <t>ザイダン</t>
    </rPh>
    <rPh sb="4" eb="6">
      <t>ホウジン</t>
    </rPh>
    <rPh sb="6" eb="7">
      <t>マナ</t>
    </rPh>
    <rPh sb="10" eb="11">
      <t>サト</t>
    </rPh>
    <phoneticPr fontId="2"/>
  </si>
  <si>
    <t>株式会社エフエム小国</t>
    <rPh sb="0" eb="4">
      <t>カブシキガイシャ</t>
    </rPh>
    <rPh sb="8" eb="10">
      <t>オグニ</t>
    </rPh>
    <phoneticPr fontId="2"/>
  </si>
  <si>
    <t>株式会社ゆうステーションカンパニー</t>
    <rPh sb="0" eb="4">
      <t>カブシキガイシャ</t>
    </rPh>
    <phoneticPr fontId="2"/>
  </si>
  <si>
    <t>ネイチャーエナジー小国株式会社</t>
    <rPh sb="9" eb="11">
      <t>オグニ</t>
    </rPh>
    <rPh sb="11" eb="15">
      <t>カブシキガイシャ</t>
    </rPh>
    <phoneticPr fontId="2"/>
  </si>
  <si>
    <t>-</t>
    <phoneticPr fontId="2"/>
  </si>
  <si>
    <t>ネットワーク事業基金</t>
    <phoneticPr fontId="18"/>
  </si>
  <si>
    <t>職員等退職手当基金</t>
    <phoneticPr fontId="18"/>
  </si>
  <si>
    <t>悠木の里づくり事業基金</t>
    <phoneticPr fontId="18"/>
  </si>
  <si>
    <t>公共施設等整備基金</t>
    <phoneticPr fontId="18"/>
  </si>
  <si>
    <t>奨学金事業基金</t>
    <phoneticPr fontId="18"/>
  </si>
  <si>
    <t>-</t>
    <phoneticPr fontId="2"/>
  </si>
  <si>
    <t>法適用企業</t>
    <rPh sb="0" eb="1">
      <t>ホウ</t>
    </rPh>
    <rPh sb="1" eb="3">
      <t>テキヨウ</t>
    </rPh>
    <rPh sb="3" eb="5">
      <t>キギョウ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</si>
  <si>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</si>
  <si>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</si>
  <si>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</si>
  <si>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</si>
  <si>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低下しているが、学校施設整備及び公営住宅建設事業等の大型事業の実施により、令和元年度以降は元利償還金が増加するため、地方債の新規発行の抑制に努める。また、有形固定資産減価償却率は類似団体よりも高く上昇傾向にあるため、公共施設等総合管理計画に基づき、今後、老朽化対策に積極的に取り組んでいく。</t>
    <rPh sb="44" eb="46">
      <t>レイワ</t>
    </rPh>
    <rPh sb="46" eb="47">
      <t>ガン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</si>
  <si>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</si>
  <si>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</si>
  <si>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</si>
  <si>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</si>
  <si>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</si>
  <si>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</si>
  <si>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実質公債費比率及び将来負担比率とも類似団体と比較すると高い水準にある。
主な要因は、債務負担行為に基づく農用地整備公団事業の負担が大きいためである。ここ数年は町債借入額を抑制したため、元利償還金は平成21年度をピークに減少した。しかし、学校施設整備及び公営住宅建設事業等の大型事業の起債償還が始まるため、比率が上昇することが考えられる。
今後も事業実施の適正化を図り、借入額の抑制を図る。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</si>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</sst>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Border="1" applyAlignment="1" applyProtection="1">
      <alignment horizontal="left" vertical="center" wrapText="1"/>
      <protection locked="0"/>
    </xf>
    <xf numFmtId="0" fontId="12" fillId="0" borderId="31" xfId="1" applyFont="1" applyBorder="1" applyAlignment="1" applyProtection="1">
      <alignment horizontal="left" vertical="center" wrapText="1"/>
      <protection locked="0"/>
    </xf>
    <xf numFmtId="0" fontId="12" fillId="0" borderId="32" xfId="1" applyFont="1" applyBorder="1" applyAlignment="1" applyProtection="1">
      <alignment horizontal="left" vertical="center" wrapText="1"/>
      <protection locked="0"/>
    </xf>
    <xf numFmtId="0" fontId="12" fillId="0" borderId="44" xfId="1" applyFont="1" applyBorder="1" applyAlignment="1" applyProtection="1">
      <alignment horizontal="left" vertical="center" wrapText="1"/>
      <protection locked="0"/>
    </xf>
    <xf numFmtId="0" fontId="12" fillId="0" borderId="18" xfId="1" applyFont="1" applyBorder="1" applyAlignment="1" applyProtection="1">
      <alignment horizontal="left" vertical="center" wrapText="1"/>
      <protection locked="0"/>
    </xf>
    <xf numFmtId="0" fontId="12" fillId="0" borderId="19" xfId="1" applyFont="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715EE75-1CD2-4258-B003-AB102CB45A4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0F51-4647-A63B-5671B85459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177908</c:v>
                </c:pt>
                <c:pt idx="1">
                  <c:v>180636</c:v>
                </c:pt>
                <c:pt idx="2">
                  <c:v>79633</c:v>
                </c:pt>
                <c:pt idx="3">
                  <c:v>65728</c:v>
                </c:pt>
                <c:pt idx="4">
                  <c:v>90621</c:v>
                </c:pt>
              </c:numCache>
            </c:numRef>
          </c:val>
          <c:smooth val="0"/>
          <c:extLst>
            <c:ext xmlns:c16="http://schemas.microsoft.com/office/drawing/2014/chart" uri="{C3380CC4-5D6E-409C-BE32-E72D297353CC}">
              <c16:uniqueId val="{00000001-0F51-4647-A63B-5671B854593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4.29</c:v>
                </c:pt>
                <c:pt idx="1">
                  <c:v>8.98</c:v>
                </c:pt>
                <c:pt idx="2">
                  <c:v>6.89</c:v>
                </c:pt>
                <c:pt idx="3">
                  <c:v>5.54</c:v>
                </c:pt>
                <c:pt idx="4">
                  <c:v>7.4</c:v>
                </c:pt>
              </c:numCache>
            </c:numRef>
          </c:val>
          <c:extLst>
            <c:ext xmlns:c16="http://schemas.microsoft.com/office/drawing/2014/chart" uri="{C3380CC4-5D6E-409C-BE32-E72D297353CC}">
              <c16:uniqueId val="{00000000-0A52-4FE3-91A3-4CA7831618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c:v>
                </c:pt>
                <c:pt idx="1">
                  <c:v>16.809999999999999</c:v>
                </c:pt>
                <c:pt idx="2">
                  <c:v>16.07</c:v>
                </c:pt>
                <c:pt idx="3">
                  <c:v>16.670000000000002</c:v>
                </c:pt>
                <c:pt idx="4">
                  <c:v>16.09</c:v>
                </c:pt>
              </c:numCache>
            </c:numRef>
          </c:val>
          <c:extLst>
            <c:ext xmlns:c16="http://schemas.microsoft.com/office/drawing/2014/chart" uri="{C3380CC4-5D6E-409C-BE32-E72D297353CC}">
              <c16:uniqueId val="{00000001-0A52-4FE3-91A3-4CA78316183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-5.09</c:v>
                </c:pt>
                <c:pt idx="1">
                  <c:v>3.35</c:v>
                </c:pt>
                <c:pt idx="2">
                  <c:v>-3.25</c:v>
                </c:pt>
                <c:pt idx="3">
                  <c:v>-1.1299999999999999</c:v>
                </c:pt>
                <c:pt idx="4">
                  <c:v>1.73</c:v>
                </c:pt>
              </c:numCache>
            </c:numRef>
          </c:val>
          <c:smooth val="0"/>
          <c:extLst>
            <c:ext xmlns:c16="http://schemas.microsoft.com/office/drawing/2014/chart" uri="{C3380CC4-5D6E-409C-BE32-E72D297353CC}">
              <c16:uniqueId val="{00000002-0A52-4FE3-91A3-4CA78316183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7A4-4175-BD3A-A0E810A23F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A4-4175-BD3A-A0E810A23FAB}"/>
            </c:ext>
          </c:extLst>
        </c:ser>
        <c:ser>
          <c:idx val="2"/>
          <c:order val="2"/>
          <c:tx>
            <c:strRef>
              <c:f>データシート!$A$29</c:f>
              <c:strCache>
                <c:ptCount val="1"/>
                <c:pt idx="0">
                  <c:v>地方改善施設住宅新築資金等貸付金特別会計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7A4-4175-BD3A-A0E810A23FAB}"/>
            </c:ext>
          </c:extLst>
        </c:ser>
        <c:ser>
          <c:idx val="3"/>
          <c:order val="3"/>
          <c:tx>
            <c:strRef>
              <c:f>データシート!$A$30</c:f>
              <c:strCache>
                <c:ptCount val="1"/>
                <c:pt idx="0">
                  <c:v>簡易水道事業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7A4-4175-BD3A-A0E810A23FAB}"/>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0.14000000000000001</c:v>
                </c:pt>
                <c:pt idx="2">
                  <c:v>#N/A</c:v>
                </c:pt>
                <c:pt idx="3">
                  <c:v>0.09</c:v>
                </c:pt>
                <c:pt idx="4">
                  <c:v>#N/A</c:v>
                </c:pt>
                <c:pt idx="5">
                  <c:v>0.08</c:v>
                </c:pt>
                <c:pt idx="6">
                  <c:v>#N/A</c:v>
                </c:pt>
                <c:pt idx="7">
                  <c:v>0.05</c:v>
                </c:pt>
                <c:pt idx="8">
                  <c:v>#N/A</c:v>
                </c:pt>
                <c:pt idx="9">
                  <c:v>0.05</c:v>
                </c:pt>
              </c:numCache>
            </c:numRef>
          </c:val>
          <c:extLst>
            <c:ext xmlns:c16="http://schemas.microsoft.com/office/drawing/2014/chart" uri="{C3380CC4-5D6E-409C-BE32-E72D297353CC}">
              <c16:uniqueId val="{00000004-77A4-4175-BD3A-A0E810A23FAB}"/>
            </c:ext>
          </c:extLst>
        </c:ser>
        <c:ser>
          <c:idx val="5"/>
          <c:order val="5"/>
          <c:tx>
            <c:strRef>
              <c:f>データシート!$A$32</c:f>
              <c:strCache>
                <c:ptCount val="1"/>
                <c:pt idx="0">
                  <c:v>下水道事業（農業集落排水事業）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c:v>
                </c:pt>
                <c:pt idx="2">
                  <c:v>#N/A</c:v>
                </c:pt>
                <c:pt idx="3">
                  <c:v>0.05</c:v>
                </c:pt>
                <c:pt idx="4">
                  <c:v>#N/A</c:v>
                </c:pt>
                <c:pt idx="5">
                  <c:v>0.03</c:v>
                </c:pt>
                <c:pt idx="6">
                  <c:v>#N/A</c:v>
                </c:pt>
                <c:pt idx="7">
                  <c:v>0.04</c:v>
                </c:pt>
                <c:pt idx="8">
                  <c:v>#N/A</c:v>
                </c:pt>
                <c:pt idx="9">
                  <c:v>0.26</c:v>
                </c:pt>
              </c:numCache>
            </c:numRef>
          </c:val>
          <c:extLst>
            <c:ext xmlns:c16="http://schemas.microsoft.com/office/drawing/2014/chart" uri="{C3380CC4-5D6E-409C-BE32-E72D297353CC}">
              <c16:uniqueId val="{00000005-77A4-4175-BD3A-A0E810A23FAB}"/>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0.59</c:v>
                </c:pt>
                <c:pt idx="2">
                  <c:v>#N/A</c:v>
                </c:pt>
                <c:pt idx="3">
                  <c:v>0.28000000000000003</c:v>
                </c:pt>
                <c:pt idx="4">
                  <c:v>#N/A</c:v>
                </c:pt>
                <c:pt idx="5">
                  <c:v>0.44</c:v>
                </c:pt>
                <c:pt idx="6">
                  <c:v>#N/A</c:v>
                </c:pt>
                <c:pt idx="7">
                  <c:v>0.43</c:v>
                </c:pt>
                <c:pt idx="8">
                  <c:v>#N/A</c:v>
                </c:pt>
                <c:pt idx="9">
                  <c:v>0.41</c:v>
                </c:pt>
              </c:numCache>
            </c:numRef>
          </c:val>
          <c:extLst>
            <c:ext xmlns:c16="http://schemas.microsoft.com/office/drawing/2014/chart" uri="{C3380CC4-5D6E-409C-BE32-E72D297353CC}">
              <c16:uniqueId val="{00000006-77A4-4175-BD3A-A0E810A23FAB}"/>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0.51</c:v>
                </c:pt>
                <c:pt idx="2">
                  <c:v>#N/A</c:v>
                </c:pt>
                <c:pt idx="3">
                  <c:v>0.12</c:v>
                </c:pt>
                <c:pt idx="4">
                  <c:v>#N/A</c:v>
                </c:pt>
                <c:pt idx="5">
                  <c:v>1.41</c:v>
                </c:pt>
                <c:pt idx="6">
                  <c:v>#N/A</c:v>
                </c:pt>
                <c:pt idx="7">
                  <c:v>0.75</c:v>
                </c:pt>
                <c:pt idx="8">
                  <c:v>#N/A</c:v>
                </c:pt>
                <c:pt idx="9">
                  <c:v>1.28</c:v>
                </c:pt>
              </c:numCache>
            </c:numRef>
          </c:val>
          <c:extLst>
            <c:ext xmlns:c16="http://schemas.microsoft.com/office/drawing/2014/chart" uri="{C3380CC4-5D6E-409C-BE32-E72D297353CC}">
              <c16:uniqueId val="{00000007-77A4-4175-BD3A-A0E810A23FA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4.28</c:v>
                </c:pt>
                <c:pt idx="2">
                  <c:v>#N/A</c:v>
                </c:pt>
                <c:pt idx="3">
                  <c:v>8.98</c:v>
                </c:pt>
                <c:pt idx="4">
                  <c:v>#N/A</c:v>
                </c:pt>
                <c:pt idx="5">
                  <c:v>6.88</c:v>
                </c:pt>
                <c:pt idx="6">
                  <c:v>#N/A</c:v>
                </c:pt>
                <c:pt idx="7">
                  <c:v>5.54</c:v>
                </c:pt>
                <c:pt idx="8">
                  <c:v>#N/A</c:v>
                </c:pt>
                <c:pt idx="9">
                  <c:v>7.39</c:v>
                </c:pt>
              </c:numCache>
            </c:numRef>
          </c:val>
          <c:extLst>
            <c:ext xmlns:c16="http://schemas.microsoft.com/office/drawing/2014/chart" uri="{C3380CC4-5D6E-409C-BE32-E72D297353CC}">
              <c16:uniqueId val="{00000008-77A4-4175-BD3A-A0E810A23FAB}"/>
            </c:ext>
          </c:extLst>
        </c:ser>
        <c:ser>
          <c:idx val="9"/>
          <c:order val="9"/>
          <c:tx>
            <c:strRef>
              <c:f>データシート!$A$36</c:f>
              <c:strCache>
                <c:ptCount val="1"/>
                <c:pt idx="0">
                  <c:v>上水道事業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19.670000000000002</c:v>
                </c:pt>
                <c:pt idx="2">
                  <c:v>#N/A</c:v>
                </c:pt>
                <c:pt idx="3">
                  <c:v>18.73</c:v>
                </c:pt>
                <c:pt idx="4">
                  <c:v>#N/A</c:v>
                </c:pt>
                <c:pt idx="5">
                  <c:v>18.91</c:v>
                </c:pt>
                <c:pt idx="6">
                  <c:v>#N/A</c:v>
                </c:pt>
                <c:pt idx="7">
                  <c:v>18.47</c:v>
                </c:pt>
                <c:pt idx="8">
                  <c:v>#N/A</c:v>
                </c:pt>
                <c:pt idx="9">
                  <c:v>17.71</c:v>
                </c:pt>
              </c:numCache>
            </c:numRef>
          </c:val>
          <c:extLst>
            <c:ext xmlns:c16="http://schemas.microsoft.com/office/drawing/2014/chart" uri="{C3380CC4-5D6E-409C-BE32-E72D297353CC}">
              <c16:uniqueId val="{00000009-77A4-4175-BD3A-A0E810A23F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549</c:v>
                </c:pt>
                <c:pt idx="5">
                  <c:v>511</c:v>
                </c:pt>
                <c:pt idx="8">
                  <c:v>500</c:v>
                </c:pt>
                <c:pt idx="11">
                  <c:v>471</c:v>
                </c:pt>
                <c:pt idx="14">
                  <c:v>482</c:v>
                </c:pt>
              </c:numCache>
            </c:numRef>
          </c:val>
          <c:extLst>
            <c:ext xmlns:c16="http://schemas.microsoft.com/office/drawing/2014/chart" uri="{C3380CC4-5D6E-409C-BE32-E72D297353CC}">
              <c16:uniqueId val="{00000000-F59B-47FF-913B-3E2F3105FA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59B-47FF-913B-3E2F3105FA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183</c:v>
                </c:pt>
                <c:pt idx="3">
                  <c:v>155</c:v>
                </c:pt>
                <c:pt idx="6">
                  <c:v>155</c:v>
                </c:pt>
                <c:pt idx="9">
                  <c:v>155</c:v>
                </c:pt>
                <c:pt idx="12">
                  <c:v>155</c:v>
                </c:pt>
              </c:numCache>
            </c:numRef>
          </c:val>
          <c:extLst>
            <c:ext xmlns:c16="http://schemas.microsoft.com/office/drawing/2014/chart" uri="{C3380CC4-5D6E-409C-BE32-E72D297353CC}">
              <c16:uniqueId val="{00000002-F59B-47FF-913B-3E2F3105FA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99</c:v>
                </c:pt>
                <c:pt idx="3">
                  <c:v>68</c:v>
                </c:pt>
                <c:pt idx="6">
                  <c:v>79</c:v>
                </c:pt>
                <c:pt idx="9">
                  <c:v>76</c:v>
                </c:pt>
                <c:pt idx="12">
                  <c:v>60</c:v>
                </c:pt>
              </c:numCache>
            </c:numRef>
          </c:val>
          <c:extLst>
            <c:ext xmlns:c16="http://schemas.microsoft.com/office/drawing/2014/chart" uri="{C3380CC4-5D6E-409C-BE32-E72D297353CC}">
              <c16:uniqueId val="{00000003-F59B-47FF-913B-3E2F3105FA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68</c:v>
                </c:pt>
                <c:pt idx="3">
                  <c:v>67</c:v>
                </c:pt>
                <c:pt idx="6">
                  <c:v>79</c:v>
                </c:pt>
                <c:pt idx="9">
                  <c:v>76</c:v>
                </c:pt>
                <c:pt idx="12">
                  <c:v>81</c:v>
                </c:pt>
              </c:numCache>
            </c:numRef>
          </c:val>
          <c:extLst>
            <c:ext xmlns:c16="http://schemas.microsoft.com/office/drawing/2014/chart" uri="{C3380CC4-5D6E-409C-BE32-E72D297353CC}">
              <c16:uniqueId val="{00000004-F59B-47FF-913B-3E2F3105FA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9B-47FF-913B-3E2F3105FA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59B-47FF-913B-3E2F3105FA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537</c:v>
                </c:pt>
                <c:pt idx="3">
                  <c:v>480</c:v>
                </c:pt>
                <c:pt idx="6">
                  <c:v>493</c:v>
                </c:pt>
                <c:pt idx="9">
                  <c:v>458</c:v>
                </c:pt>
                <c:pt idx="12">
                  <c:v>473</c:v>
                </c:pt>
              </c:numCache>
            </c:numRef>
          </c:val>
          <c:extLst>
            <c:ext xmlns:c16="http://schemas.microsoft.com/office/drawing/2014/chart" uri="{C3380CC4-5D6E-409C-BE32-E72D297353CC}">
              <c16:uniqueId val="{00000007-F59B-47FF-913B-3E2F3105FA2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338</c:v>
                </c:pt>
                <c:pt idx="2">
                  <c:v>#N/A</c:v>
                </c:pt>
                <c:pt idx="3">
                  <c:v>#N/A</c:v>
                </c:pt>
                <c:pt idx="4">
                  <c:v>259</c:v>
                </c:pt>
                <c:pt idx="5">
                  <c:v>#N/A</c:v>
                </c:pt>
                <c:pt idx="6">
                  <c:v>#N/A</c:v>
                </c:pt>
                <c:pt idx="7">
                  <c:v>306</c:v>
                </c:pt>
                <c:pt idx="8">
                  <c:v>#N/A</c:v>
                </c:pt>
                <c:pt idx="9">
                  <c:v>#N/A</c:v>
                </c:pt>
                <c:pt idx="10">
                  <c:v>294</c:v>
                </c:pt>
                <c:pt idx="11">
                  <c:v>#N/A</c:v>
                </c:pt>
                <c:pt idx="12">
                  <c:v>#N/A</c:v>
                </c:pt>
                <c:pt idx="13">
                  <c:v>287</c:v>
                </c:pt>
                <c:pt idx="14">
                  <c:v>#N/A</c:v>
                </c:pt>
              </c:numCache>
            </c:numRef>
          </c:val>
          <c:smooth val="0"/>
          <c:extLst>
            <c:ext xmlns:c16="http://schemas.microsoft.com/office/drawing/2014/chart" uri="{C3380CC4-5D6E-409C-BE32-E72D297353CC}">
              <c16:uniqueId val="{00000008-F59B-47FF-913B-3E2F3105FA2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4353</c:v>
                </c:pt>
                <c:pt idx="5">
                  <c:v>4769</c:v>
                </c:pt>
                <c:pt idx="8">
                  <c:v>4684</c:v>
                </c:pt>
                <c:pt idx="11">
                  <c:v>4883</c:v>
                </c:pt>
                <c:pt idx="14">
                  <c:v>5136</c:v>
                </c:pt>
              </c:numCache>
            </c:numRef>
          </c:val>
          <c:extLst>
            <c:ext xmlns:c16="http://schemas.microsoft.com/office/drawing/2014/chart" uri="{C3380CC4-5D6E-409C-BE32-E72D297353CC}">
              <c16:uniqueId val="{00000000-7C4B-476C-9DBC-21EB6F69D3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77</c:v>
                </c:pt>
                <c:pt idx="5">
                  <c:v>185</c:v>
                </c:pt>
                <c:pt idx="8">
                  <c:v>255</c:v>
                </c:pt>
                <c:pt idx="11">
                  <c:v>246</c:v>
                </c:pt>
                <c:pt idx="14">
                  <c:v>263</c:v>
                </c:pt>
              </c:numCache>
            </c:numRef>
          </c:val>
          <c:extLst>
            <c:ext xmlns:c16="http://schemas.microsoft.com/office/drawing/2014/chart" uri="{C3380CC4-5D6E-409C-BE32-E72D297353CC}">
              <c16:uniqueId val="{00000001-7C4B-476C-9DBC-21EB6F69D3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1053</c:v>
                </c:pt>
                <c:pt idx="5">
                  <c:v>994</c:v>
                </c:pt>
                <c:pt idx="8">
                  <c:v>907</c:v>
                </c:pt>
                <c:pt idx="11">
                  <c:v>1040</c:v>
                </c:pt>
                <c:pt idx="14">
                  <c:v>959</c:v>
                </c:pt>
              </c:numCache>
            </c:numRef>
          </c:val>
          <c:extLst>
            <c:ext xmlns:c16="http://schemas.microsoft.com/office/drawing/2014/chart" uri="{C3380CC4-5D6E-409C-BE32-E72D297353CC}">
              <c16:uniqueId val="{00000002-7C4B-476C-9DBC-21EB6F69D3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C4B-476C-9DBC-21EB6F69D3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C4B-476C-9DBC-21EB6F69D3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4B-476C-9DBC-21EB6F69D3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393</c:v>
                </c:pt>
                <c:pt idx="3">
                  <c:v>315</c:v>
                </c:pt>
                <c:pt idx="6">
                  <c:v>205</c:v>
                </c:pt>
                <c:pt idx="9">
                  <c:v>78</c:v>
                </c:pt>
                <c:pt idx="12">
                  <c:v>38</c:v>
                </c:pt>
              </c:numCache>
            </c:numRef>
          </c:val>
          <c:extLst>
            <c:ext xmlns:c16="http://schemas.microsoft.com/office/drawing/2014/chart" uri="{C3380CC4-5D6E-409C-BE32-E72D297353CC}">
              <c16:uniqueId val="{00000006-7C4B-476C-9DBC-21EB6F69D3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578</c:v>
                </c:pt>
                <c:pt idx="3">
                  <c:v>476</c:v>
                </c:pt>
                <c:pt idx="6">
                  <c:v>380</c:v>
                </c:pt>
                <c:pt idx="9">
                  <c:v>325</c:v>
                </c:pt>
                <c:pt idx="12">
                  <c:v>265</c:v>
                </c:pt>
              </c:numCache>
            </c:numRef>
          </c:val>
          <c:extLst>
            <c:ext xmlns:c16="http://schemas.microsoft.com/office/drawing/2014/chart" uri="{C3380CC4-5D6E-409C-BE32-E72D297353CC}">
              <c16:uniqueId val="{00000007-7C4B-476C-9DBC-21EB6F69D3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1113</c:v>
                </c:pt>
                <c:pt idx="3">
                  <c:v>1041</c:v>
                </c:pt>
                <c:pt idx="6">
                  <c:v>1200</c:v>
                </c:pt>
                <c:pt idx="9">
                  <c:v>1017</c:v>
                </c:pt>
                <c:pt idx="12">
                  <c:v>1023</c:v>
                </c:pt>
              </c:numCache>
            </c:numRef>
          </c:val>
          <c:extLst>
            <c:ext xmlns:c16="http://schemas.microsoft.com/office/drawing/2014/chart" uri="{C3380CC4-5D6E-409C-BE32-E72D297353CC}">
              <c16:uniqueId val="{00000008-7C4B-476C-9DBC-21EB6F69D3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671</c:v>
                </c:pt>
                <c:pt idx="3">
                  <c:v>535</c:v>
                </c:pt>
                <c:pt idx="6">
                  <c:v>395</c:v>
                </c:pt>
                <c:pt idx="9">
                  <c:v>251</c:v>
                </c:pt>
                <c:pt idx="12">
                  <c:v>102</c:v>
                </c:pt>
              </c:numCache>
            </c:numRef>
          </c:val>
          <c:extLst>
            <c:ext xmlns:c16="http://schemas.microsoft.com/office/drawing/2014/chart" uri="{C3380CC4-5D6E-409C-BE32-E72D297353CC}">
              <c16:uniqueId val="{00000009-7C4B-476C-9DBC-21EB6F69D3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4637</c:v>
                </c:pt>
                <c:pt idx="3">
                  <c:v>5159</c:v>
                </c:pt>
                <c:pt idx="6">
                  <c:v>5208</c:v>
                </c:pt>
                <c:pt idx="9">
                  <c:v>5496</c:v>
                </c:pt>
                <c:pt idx="12">
                  <c:v>5898</c:v>
                </c:pt>
              </c:numCache>
            </c:numRef>
          </c:val>
          <c:extLst>
            <c:ext xmlns:c16="http://schemas.microsoft.com/office/drawing/2014/chart" uri="{C3380CC4-5D6E-409C-BE32-E72D297353CC}">
              <c16:uniqueId val="{0000000A-7C4B-476C-9DBC-21EB6F69D36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1908</c:v>
                </c:pt>
                <c:pt idx="2">
                  <c:v>#N/A</c:v>
                </c:pt>
                <c:pt idx="3">
                  <c:v>#N/A</c:v>
                </c:pt>
                <c:pt idx="4">
                  <c:v>1577</c:v>
                </c:pt>
                <c:pt idx="5">
                  <c:v>#N/A</c:v>
                </c:pt>
                <c:pt idx="6">
                  <c:v>#N/A</c:v>
                </c:pt>
                <c:pt idx="7">
                  <c:v>1543</c:v>
                </c:pt>
                <c:pt idx="8">
                  <c:v>#N/A</c:v>
                </c:pt>
                <c:pt idx="9">
                  <c:v>#N/A</c:v>
                </c:pt>
                <c:pt idx="10">
                  <c:v>997</c:v>
                </c:pt>
                <c:pt idx="11">
                  <c:v>#N/A</c:v>
                </c:pt>
                <c:pt idx="12">
                  <c:v>#N/A</c:v>
                </c:pt>
                <c:pt idx="13">
                  <c:v>967</c:v>
                </c:pt>
                <c:pt idx="14">
                  <c:v>#N/A</c:v>
                </c:pt>
              </c:numCache>
            </c:numRef>
          </c:val>
          <c:smooth val="0"/>
          <c:extLst>
            <c:ext xmlns:c16="http://schemas.microsoft.com/office/drawing/2014/chart" uri="{C3380CC4-5D6E-409C-BE32-E72D297353CC}">
              <c16:uniqueId val="{0000000B-7C4B-476C-9DBC-21EB6F69D36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518</c:v>
                </c:pt>
                <c:pt idx="1">
                  <c:v>529</c:v>
                </c:pt>
                <c:pt idx="2">
                  <c:v>521</c:v>
                </c:pt>
              </c:numCache>
            </c:numRef>
          </c:val>
          <c:extLst>
            <c:ext xmlns:c16="http://schemas.microsoft.com/office/drawing/2014/chart" uri="{C3380CC4-5D6E-409C-BE32-E72D297353CC}">
              <c16:uniqueId val="{00000000-5E16-46CE-9E8F-52378D0F92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84</c:v>
                </c:pt>
                <c:pt idx="1">
                  <c:v>84</c:v>
                </c:pt>
                <c:pt idx="2">
                  <c:v>84</c:v>
                </c:pt>
              </c:numCache>
            </c:numRef>
          </c:val>
          <c:extLst>
            <c:ext xmlns:c16="http://schemas.microsoft.com/office/drawing/2014/chart" uri="{C3380CC4-5D6E-409C-BE32-E72D297353CC}">
              <c16:uniqueId val="{00000001-5E16-46CE-9E8F-52378D0F92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296</c:v>
                </c:pt>
                <c:pt idx="1">
                  <c:v>418</c:v>
                </c:pt>
                <c:pt idx="2">
                  <c:v>345</c:v>
                </c:pt>
              </c:numCache>
            </c:numRef>
          </c:val>
          <c:extLst>
            <c:ext xmlns:c16="http://schemas.microsoft.com/office/drawing/2014/chart" uri="{C3380CC4-5D6E-409C-BE32-E72D297353CC}">
              <c16:uniqueId val="{00000002-5E16-46CE-9E8F-52378D0F92B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{8867C06E-0DA6-4C15-BC4F-76B7E4054E5F}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A87-42BE-94C7-62F865DE14F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{60BF51DB-15F7-4726-B1BE-DD7017D206BA}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87-42BE-94C7-62F865DE14F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{81176491-B06A-4993-A1F9-7638ABFD6446}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87-42BE-94C7-62F865DE14F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{A27DCBDA-F92C-4D75-B2C2-E25A4C63CBD4}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87-42BE-94C7-62F865DE14F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{70A4F2D9-D12F-4776-A61E-34B8328738DA}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87-42BE-94C7-62F865DE14F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{8003A17F-B4D8-475F-B9BE-E075BB9369E0}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A87-42BE-94C7-62F865DE14F0}"/>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{BF72D27F-4A69-4AFB-9B6D-2A1E48341D96}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A87-42BE-94C7-62F865DE14F0}"/>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{B666C714-B458-4631-8FD9-F0594915BC5F}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A87-42BE-94C7-62F865DE14F0}"/>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{6E24C918-ABBD-4E3F-8864-3D92702A595F}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A87-42BE-94C7-62F865DE14F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70.099999999999994</c:v>
                </c:pt>
                <c:pt idx="24">
                  <c:v>71.599999999999994</c:v>
                </c:pt>
                <c:pt idx="32">
                  <c:v>71</c:v>
                </c:pt>
              </c:numCache>
            </c:numRef>
          </c:xVal>
          <c:yVal>
            <c:numRef>
              <c:f>公会計指標分析・財政指標組合せ分析表!$BP$51:$DC$51</c:f>
              <c:numCache>
                <c:formatCode>#,##0.0;"▲ "#,##0.0</c:formatCode>
                <c:ptCount val="40"/>
                <c:pt idx="16">
                  <c:v>56.3</c:v>
                </c:pt>
                <c:pt idx="24">
                  <c:v>36.700000000000003</c:v>
                </c:pt>
                <c:pt idx="32">
                  <c:v>35</c:v>
                </c:pt>
              </c:numCache>
            </c:numRef>
          </c:yVal>
          <c:smooth val="0"/>
          <c:extLst>
            <c:ext xmlns:c16="http://schemas.microsoft.com/office/drawing/2014/chart" uri="{C3380CC4-5D6E-409C-BE32-E72D297353CC}">
              <c16:uniqueId val="{00000009-BA87-42BE-94C7-62F865DE14F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{26A26B82-C4B5-46CF-8759-3BCB8FC15DF9}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A87-42BE-94C7-62F865DE14F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{C033DDB0-4BAA-46CD-8DD3-9EA29D53685F}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87-42BE-94C7-62F865DE14F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{CBD8F292-FAB2-40E7-A6E3-5CFA502F6AF5}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87-42BE-94C7-62F865DE14F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{25758589-DD03-4801-B1C0-EA3FAA696ABE}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87-42BE-94C7-62F865DE14F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{0B7EE368-D02C-4273-9140-0FB316777701}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87-42BE-94C7-62F865DE14F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{8D8D64CF-A570-4611-B422-032A5EDA75BE}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A87-42BE-94C7-62F865DE14F0}"/>
                </c:ext>
              </c:extLst>
            </c:dLbl>
            <c:dLbl>
              <c:idx val="16"/>
              <c:layout>
                <c:manualLayout>
                  <c:x val="0"/>
                  <c:y val="-7.2506164142929251E-3"/>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{F6F0BA79-35FE-4ABD-AA02-4D805D1D28D3}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A87-42BE-94C7-62F865DE14F0}"/>
                </c:ext>
              </c:extLst>
            </c:dLbl>
            <c:dLbl>
              <c:idx val="24"/>
              <c:layout>
                <c:manualLayout>
                  <c:x val="0"/>
                  <c:y val="7.2506164142929251E-3"/>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{AB0A3500-0A90-461A-860C-25DD89895E43}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A87-42BE-94C7-62F865DE14F0}"/>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{F6195D4D-4F81-4B8B-AF59-08D55DA0B0A6}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A87-42BE-94C7-62F865DE14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58.7</c:v>
                </c:pt>
                <c:pt idx="24">
                  <c:v>59.2</c:v>
                </c:pt>
                <c:pt idx="32">
                  <c:v>60.7</c:v>
                </c:pt>
              </c:numCache>
            </c:numRef>
          </c:xVal>
          <c:yVal>
            <c:numRef>
              <c:f>公会計指標分析・財政指標組合せ分析表!$BP$55:$DC$55</c:f>
              <c:numCache>
                <c:formatCode>#,##0.0;"▲ "#,##0.0</c:formatCode>
                <c:ptCount val="40"/>
                <c:pt idx="16">
                  <c:v>25.4</c:v>
                </c:pt>
                <c:pt idx="24">
                  <c:v>23.4</c:v>
                </c:pt>
                <c:pt idx="32">
                  <c:v>7.7</c:v>
                </c:pt>
              </c:numCache>
            </c:numRef>
          </c:yVal>
          <c:smooth val="0"/>
          <c:extLst>
            <c:ext xmlns:c16="http://schemas.microsoft.com/office/drawing/2014/chart" uri="{C3380CC4-5D6E-409C-BE32-E72D297353CC}">
              <c16:uniqueId val="{00000013-BA87-42BE-94C7-62F865DE14F0}"/>
            </c:ext>
          </c:extLst>
        </c:ser>
        <c:dLbls>
          <c:showLegendKey val="0"/>
          <c:showVal val="1"/>
          <c:showCatName val="0"/>
          <c:showSerName val="0"/>
          <c:showPercent val="0"/>
          <c:showBubbleSize val="0"/>
        </c:dLbls>
        <c:axId val="46179840"/>
        <c:axId val="46181760"/>
      </c:scatterChart>
      <c:valAx>
        <c:axId val="46179840"/>
        <c:scaling>
          <c:orientation val="minMax"/>
          <c:max val="73"/>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{8456F2F5-7C1B-43F5-BED0-0DC2F96F494D}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56E-4261-BD42-561DC0381F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{AC5A058C-BE47-4990-9A0C-44A03B3F1898}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6E-4261-BD42-561DC0381F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{FB884B6D-B708-48EA-AB20-4A2A7F8F3B79}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6E-4261-BD42-561DC0381F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{35E600AF-783C-4714-ACB8-7A98EA559DCC}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6E-4261-BD42-561DC0381F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{33B26C7A-E602-4CF9-B0D9-9A11197405D9}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6E-4261-BD42-561DC0381F6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{D695C065-89C1-48BD-B7BF-31C588DE67E5}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56E-4261-BD42-561DC0381F6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{3F99976B-C0B7-47C7-B1CC-BDC6D98FF2F2}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56E-4261-BD42-561DC0381F6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{14CEB284-90A2-430D-954A-4C3C261EBE12}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56E-4261-BD42-561DC0381F6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{D57855E5-3032-4781-A0AB-F5811109BAF9}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56E-4261-BD42-561DC0381F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11.7</c:v>
                </c:pt>
                <c:pt idx="16">
                  <c:v>11.1</c:v>
                </c:pt>
                <c:pt idx="24">
                  <c:v>10.4</c:v>
                </c:pt>
                <c:pt idx="32">
                  <c:v>10.8</c:v>
                </c:pt>
              </c:numCache>
            </c:numRef>
          </c:xVal>
          <c:yVal>
            <c:numRef>
              <c:f>公会計指標分析・財政指標組合せ分析表!$BP$73:$DC$73</c:f>
              <c:numCache>
                <c:formatCode>#,##0.0;"▲ "#,##0.0</c:formatCode>
                <c:ptCount val="40"/>
                <c:pt idx="0">
                  <c:v>72.7</c:v>
                </c:pt>
                <c:pt idx="8">
                  <c:v>56.7</c:v>
                </c:pt>
                <c:pt idx="16">
                  <c:v>56.3</c:v>
                </c:pt>
                <c:pt idx="24">
                  <c:v>36.700000000000003</c:v>
                </c:pt>
                <c:pt idx="32">
                  <c:v>35</c:v>
                </c:pt>
              </c:numCache>
            </c:numRef>
          </c:yVal>
          <c:smooth val="0"/>
          <c:extLst>
            <c:ext xmlns:c16="http://schemas.microsoft.com/office/drawing/2014/chart" uri="{C3380CC4-5D6E-409C-BE32-E72D297353CC}">
              <c16:uniqueId val="{00000009-D56E-4261-BD42-561DC0381F6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{5D18B56D-2BB6-4AD0-9B18-19F773FC8DA0}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56E-4261-BD42-561DC0381F6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{ACCEED1D-DF69-4DC5-B552-F3DF27E5F8BF}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6E-4261-BD42-561DC0381F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{9A7695F6-0A60-4044-8850-F1DDDED03308}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6E-4261-BD42-561DC0381F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{7959764A-257C-436A-BE82-E6BDA4CA2523}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6E-4261-BD42-561DC0381F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{F979F481-C405-45EA-B06E-5056E57FFBA5}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6E-4261-BD42-561DC0381F62}"/>
                </c:ext>
              </c:extLst>
            </c:dLbl>
            <c:dLbl>
              <c:idx val="8"/>
              <c:layout>
                <c:manualLayout>
                  <c:x val="-2.6544867509350423E-2"/>
                  <c:y val="-8.1614616547492483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{4CB28A5E-2A34-49CC-9091-8F56A7E6E60A}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56E-4261-BD42-561DC0381F62}"/>
                </c:ext>
              </c:extLst>
            </c:dLbl>
            <c:dLbl>
              <c:idx val="16"/>
              <c:layout>
                <c:manualLayout>
                  <c:x val="-3.6851115728870877E-2"/>
                  <c:y val="-6.2462540422095383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{0F1751FE-B83A-4B75-922F-B62A1C395152}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56E-4261-BD42-561DC0381F62}"/>
                </c:ext>
              </c:extLst>
            </c:dLbl>
            <c:dLbl>
              <c:idx val="24"/>
              <c:layout>
                <c:manualLayout>
                  <c:x val="-3.1697991619110633E-2"/>
                  <c:y val="-4.317227056244001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{85D901A4-1F4C-43BF-85B4-E1F14D38B250}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56E-4261-BD42-561DC0381F6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{83B71B01-6690-470C-A82F-14F89C9C716A}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56E-4261-BD42-561DC0381F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D56E-4261-BD42-561DC0381F62}"/>
            </c:ext>
          </c:extLst>
        </c:ser>
        <c:dLbls>
          <c:showLegendKey val="0"/>
          <c:showVal val="1"/>
          <c:showCatName val="0"/>
          <c:showSerName val="0"/>
          <c:showPercent val="0"/>
          <c:showBubbleSize val="0"/>
        </c:dLbls>
        <c:axId val="84219776"/>
        <c:axId val="84234240"/>
      </c:scatterChart>
      <c:valAx>
        <c:axId val="84219776"/>
        <c:scaling>
          <c:orientation val="minMax"/>
          <c:max val="13.29999999999999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元利償還金は、平成２７年度から４００百万円台に減少したものの学校施設整備事業等の大型事業の実施により、令和元年度以降は５００百万円台と悪化する見込みである。</a:t>
          </a:r>
        </a:p>
        <a:p>
          <a:r>
            <a:rPr kumimoji="1" lang="ja-JP" altLang="en-US" sz="1400">
              <a:latin typeface="ＭＳ ゴシック" pitchFamily="49" charset="-128"/>
              <a:ea typeface="ＭＳ ゴシック" pitchFamily="49" charset="-128"/>
            </a:rPr>
            <a:t>　公営企業債の元利償還金に対する繰入金は、上水道が平成２７年度をピークに減少しているが、下水道が平成２８年度から増加に転じている。</a:t>
          </a:r>
        </a:p>
        <a:p>
          <a:r>
            <a:rPr kumimoji="1" lang="ja-JP" altLang="en-US" sz="1400">
              <a:latin typeface="ＭＳ ゴシック" pitchFamily="49" charset="-128"/>
              <a:ea typeface="ＭＳ ゴシック" pitchFamily="49" charset="-128"/>
            </a:rPr>
            <a:t>実質公債費比率の分子は、元利償還金の減少に伴い、低下傾向にある。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は、近年、地方債の計画的な償還により減少傾向であったが、近年の大型事業（小中学校のプール・学校給食センター建設事業、屋外情報システム整備等事業等）の実施による地方債発行で増加傾向にある。一方、その他の繰入れ見込額等は減少傾向であり、将来負担額は減少した。</a:t>
          </a:r>
        </a:p>
        <a:p>
          <a:r>
            <a:rPr kumimoji="1" lang="ja-JP" altLang="en-US" sz="1400">
              <a:latin typeface="ＭＳ ゴシック" pitchFamily="49" charset="-128"/>
              <a:ea typeface="ＭＳ ゴシック" pitchFamily="49" charset="-128"/>
            </a:rPr>
            <a:t>　また、充当可能財源等では基準財政需要額算入見込額が増加したため、将来負担比率の分子は減少した。</a:t>
          </a:r>
        </a:p>
        <a:p>
          <a:r>
            <a:rPr kumimoji="1" lang="ja-JP" altLang="en-US" sz="1400">
              <a:latin typeface="ＭＳ ゴシック" pitchFamily="49" charset="-128"/>
              <a:ea typeface="ＭＳ ゴシック" pitchFamily="49" charset="-128"/>
            </a:rPr>
            <a:t>　今後、事業の実施について精査を行い、施設の統廃合等を推進しながら人件費や物件費等の経常経費の削減に努め、必要な事業に財源を配分できるようにするとともに、併せて、新規発行債の抑制や基金の必要な積戻し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熊本県小国町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を事業に充当するため「ネットワーク事業基金」を７０百万円取崩し、職員退職手当負担金に充当するため「職員等退職手当基金」を１０百万円取崩したこと等により、基金全体としては８０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基金の使途の明確化を図り、財政調整基金の残高は災害等に備えるために一般会計予算額の１０％以上に努め、個々の特定目的基金の残高は使途の内容を実現するために積立てていく予定である。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・ネットワーク事業基金：まちづくりに賛同する方による寄附金を夢のある個性的なまちづくり事業の経費に充てる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・職員等退職手当基金：令和４年度をピークに退職者が増加する見込みであるため、退職手当の支給に要する経費に充てる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・悠木の里づくり事業基金：個性のあるまちづくりや防災に関する施策を推進し、町民が安全で安心して暮らすことができるまちづくり事業の経費に充てる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・公共施設等整備基金：公共施設等の整備及び改修等を目的とする事業の経費に充てる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・奨学金事業基金：高等学校以上の就学者に対する奨学金事業の経費に充てる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ふるさと納税を事業に充当するため「ネットワーク事業基金」を７０百万円取崩し、職員退職手当負担金に充当するため「職員等退職手当基金」を１０百万円取崩したことにより減少した。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公共施設等整備基金：令和２年度までに策定予定の公共施設等総合管理計画の個別計画に基づき事業を実施するため、基金を積立てていくことを予定している。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決算剰余金や利息積立てにより９２百万円を積み増したが、公共土木施設災害復旧事業や庁舎コミュニティ棟建設事業等により１００百万円を取崩したことにより８百万円減少した。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財政調整基金の残高は一般会計予算額の１０％以上に努める。また、災害への備え等のため、過去の実績等を踏まえ、５００百万円から１，０００百万円程度となるように積立てることとしている。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利子の積立てのみで、微増である。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令和３年度に地方債償還のピークを迎えるため、それに備えて積立てを行う予定である。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6A3214E-8533-4216-9D57-59EAE5C640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3AA2446-59C5-493A-A858-ECAB32D2CA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27C17A1-69E6-40AA-9F0D-966C051D293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655A112-2F9A-4DEC-A405-AA59A7D1852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C7D1848-2539-46FC-B442-A0B083A9BD8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AD9A83C-3C36-4598-9F00-0EE678FF3DB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1ACF7E0-1DF2-4D41-970A-67339B504E9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61BDFE2-AF40-4218-BD80-0A7E7BC8CC5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E7FB43D-3861-4C5F-AF51-8C3B6EF7ECE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EA70F3C-CE8F-4979-B4B2-624EE1D1CC1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67A3E80-CD86-4F31-9FD9-62F16C878F8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A6F5D66-16E7-448B-8A77-D0ED0523381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7,136
7,089
136.94
6,078,798
5,762,357
239,634
3,240,226
5,897,915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4FF8DAA-340E-4110-83FF-68303CED8AE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F464EC7-864D-416E-852F-BA2AB562444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A50D015-9182-4992-8AE9-A092E447E11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1FB4397-C36F-4FC1-97A9-0691FF65517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7070750-16BD-4264-B9FA-C8A99FF4964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1C3BBBD-CBA5-42EA-AF6B-C86AD4E7B22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49CC83A-325F-46EE-9A81-9AE0AD520DE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7B95F1B-3386-4847-8BEC-A19145DC90A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521ECC5-E9A5-41C3-AEAA-3BCC22FA758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2230CC8-653F-4EAE-8724-E95CB91D2F1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8E1C030-E6F4-4208-870E-38522082275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909D4A0-8CD5-48B9-BC3D-BDC7475D41C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9CEADFA-2E7F-4E80-8C32-E9D748A439A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F01F8C4-7597-44FF-A6D2-3C6FAD22EB0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11B9B2E-C2FC-4D82-A295-52FC36F0FF3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FDFFD45-DDCF-4D26-A7AC-DC94F957024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387BD3E-B89E-4483-99D3-9D715A401C3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56914CF7-1E7E-487E-9898-0552D8F84865}"/>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9DEE12CE-6C47-4714-B8C3-EEB1EC21996D}"/>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BF6E6BE3-2F42-46D0-8EAF-E870BA559EDB}"/>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88C237B9-3718-4BEA-A75F-D7DB695604C5}"/>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68FE3D31-9C74-4337-9600-EB96403DA65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597287F8-09A0-47B5-98E5-045EDC2748E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B447F0EA-7D68-47B6-AC7D-77A5D0294F0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9908C3B6-89CB-42FA-874E-FE0844D0B41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28F348D5-7B20-4F06-B8B8-616F33EDC13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A7B3D7A9-ACEF-4EA8-BE0B-74534C623DF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7A433DEA-44BA-4A7A-AF16-9A269288E4E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9A1EEE96-8AA2-4912-BFC7-25EA1975020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524D1660-9431-4D78-8123-2AD28C0484D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3118F3C-48F0-41EF-AE78-9347612D369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FCC6A18F-5C2F-48CF-98E9-EB82AF77F89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56CC0D6E-5E59-4188-864C-01160F730E8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2B020FD3-450F-4DB1-90F7-DC743BF2F8E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71.0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が、類似団体平均より高い水準にある。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この主な要因としては、林道の減価償却率が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％、旧国鉄の橋梁・トンネルの減価償却率が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％などが挙げられる。</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それぞれの公共施設等について個別施設計画を策定</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当該計画に基づいた施設の維持管理を適切に進めていくことで、有形固定資産減価償却率の抑制に努める。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637B089F-4720-4780-A4F3-3FBEBC48C9B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B52EA176-9A8D-47DC-BDA6-AB43A2F4667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B5F6C596-EF63-4FBB-A31C-6E836A761E9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12D590BC-819A-40CD-B265-2DFC209979D5}"/>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FFCD7CD0-A96A-48E7-85FB-4ADE1BC1C77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DE9F6997-7674-432F-A1C3-0684F9C773D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9E8795E3-F0E6-4D94-B282-78B5E7CFE222}"/>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AEA33BAE-4F16-491A-A1C5-3A9AA79301AD}"/>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EF0BACD-E1A3-4C7C-96E4-126119B5F88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FBBD527D-1244-4CDF-9FEC-09DCB3E73BD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1B19397D-F196-4229-930C-51E2C068CAF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4B25632D-4B51-430B-8861-6FDADB155A2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5A76A008-E38F-480D-8569-4F24345669D8}"/>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3B6683D0-D33C-4219-A1F8-C0EB22D9247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39C966DB-FA0D-46CC-B095-8D3CB0893E6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7349754-491A-4070-BC1B-CA8A92CF236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B764BF07-7F86-4938-B5BB-45F068DB86D4}"/>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E9E1EFB6-1378-465F-AEBC-99F82C3F718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66" name="直線コネクタ 65">
          <a:extLst>
            <a:ext uri="{FF2B5EF4-FFF2-40B4-BE49-F238E27FC236}">
              <a16:creationId xmlns:a16="http://schemas.microsoft.com/office/drawing/2014/main" id="{186E8F8C-6373-449A-A10D-4A743AC4E47E}"/>
            </a:ext>
          </a:extLst>
        </xdr:cNvPr>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7" name="有形固定資産減価償却率最小値テキスト">
          <a:extLst>
            <a:ext uri="{FF2B5EF4-FFF2-40B4-BE49-F238E27FC236}">
              <a16:creationId xmlns:a16="http://schemas.microsoft.com/office/drawing/2014/main" id="{FF10462E-B646-452B-A644-CC57A1802C58}"/>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8" name="直線コネクタ 67">
          <a:extLst>
            <a:ext uri="{FF2B5EF4-FFF2-40B4-BE49-F238E27FC236}">
              <a16:creationId xmlns:a16="http://schemas.microsoft.com/office/drawing/2014/main" id="{B801F357-885F-43B9-9866-5FA91FFC1420}"/>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69" name="有形固定資産減価償却率最大値テキスト">
          <a:extLst>
            <a:ext uri="{FF2B5EF4-FFF2-40B4-BE49-F238E27FC236}">
              <a16:creationId xmlns:a16="http://schemas.microsoft.com/office/drawing/2014/main" id="{FA781FBB-C30D-43E9-B4E2-920ACE6DE6B0}"/>
            </a:ext>
          </a:extLst>
        </xdr:cNvPr>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0" name="直線コネクタ 69">
          <a:extLst>
            <a:ext uri="{FF2B5EF4-FFF2-40B4-BE49-F238E27FC236}">
              <a16:creationId xmlns:a16="http://schemas.microsoft.com/office/drawing/2014/main" id="{63E4BC77-B22E-49F2-977B-3E12E4E53330}"/>
            </a:ext>
          </a:extLst>
        </xdr:cNvPr>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6276</xdr:rowOff>
    </xdr:from>
    <xdr:ext cx="405111" cy="259045"/>
    <xdr:sp macro="" textlink="">
      <xdr:nvSpPr>
        <xdr:cNvPr id="71" name="有形固定資産減価償却率平均値テキスト">
          <a:extLst>
            <a:ext uri="{FF2B5EF4-FFF2-40B4-BE49-F238E27FC236}">
              <a16:creationId xmlns:a16="http://schemas.microsoft.com/office/drawing/2014/main" id="{AD661E7C-EA87-4496-87D2-5E0065ACF06D}"/>
            </a:ext>
          </a:extLst>
        </xdr:cNvPr>
        <xdr:cNvSpPr txBox="1"/>
      </xdr:nvSpPr>
      <xdr:spPr>
        <a:xfrm>
          <a:off x="4813300" y="6092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2" name="フローチャート: 判断 71">
          <a:extLst>
            <a:ext uri="{FF2B5EF4-FFF2-40B4-BE49-F238E27FC236}">
              <a16:creationId xmlns:a16="http://schemas.microsoft.com/office/drawing/2014/main" id="{EDFBCDC4-BFF0-4198-BE4D-EB77C8841C29}"/>
            </a:ext>
          </a:extLst>
        </xdr:cNvPr>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3" name="フローチャート: 判断 72">
          <a:extLst>
            <a:ext uri="{FF2B5EF4-FFF2-40B4-BE49-F238E27FC236}">
              <a16:creationId xmlns:a16="http://schemas.microsoft.com/office/drawing/2014/main" id="{6204E433-D7A9-4AE7-8952-E991EFE83C12}"/>
            </a:ext>
          </a:extLst>
        </xdr:cNvPr>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4" name="フローチャート: 判断 73">
          <a:extLst>
            <a:ext uri="{FF2B5EF4-FFF2-40B4-BE49-F238E27FC236}">
              <a16:creationId xmlns:a16="http://schemas.microsoft.com/office/drawing/2014/main" id="{E8517FCE-7C96-4E8A-8FAC-9924D650E565}"/>
            </a:ext>
          </a:extLst>
        </xdr:cNvPr>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75" name="フローチャート: 判断 74">
          <a:extLst>
            <a:ext uri="{FF2B5EF4-FFF2-40B4-BE49-F238E27FC236}">
              <a16:creationId xmlns:a16="http://schemas.microsoft.com/office/drawing/2014/main" id="{0F93A956-BA47-418C-9B8A-CB015F070BBA}"/>
            </a:ext>
          </a:extLst>
        </xdr:cNvPr>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A4F83A9-2D5F-4DBE-A5D0-5FC3BF8F762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31E4C81-3858-45B5-AC55-93CD8BB185E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71D15B1-791D-48C5-A78D-2D195341CEF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7B5F7CA-AC18-426E-B5EB-0C7778F67B8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82DB462-979A-4B0B-8947-E5A27156C1F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53068</xdr:rowOff>
    </xdr:from>
    <xdr:to>
      <xdr:col>23</xdr:col>
      <xdr:colOff>136525</xdr:colOff>
      <xdr:row>29</xdr:row>
      <xdr:rowOff>154668</xdr:rowOff>
    </xdr:to>
    <xdr:sp macro="" textlink="">
      <xdr:nvSpPr>
        <xdr:cNvPr id="81" name="楕円 80">
          <a:extLst>
            <a:ext uri="{FF2B5EF4-FFF2-40B4-BE49-F238E27FC236}">
              <a16:creationId xmlns:a16="http://schemas.microsoft.com/office/drawing/2014/main" id="{375DDB61-F6E5-47BA-B6F8-204920875FBB}"/>
            </a:ext>
          </a:extLst>
        </xdr:cNvPr>
        <xdr:cNvSpPr/>
      </xdr:nvSpPr>
      <xdr:spPr>
        <a:xfrm>
          <a:off x="47117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75945</xdr:rowOff>
    </xdr:from>
    <xdr:ext cx="405111" cy="259045"/>
    <xdr:sp macro="" textlink="">
      <xdr:nvSpPr>
        <xdr:cNvPr id="82" name="有形固定資産減価償却率該当値テキスト">
          <a:extLst>
            <a:ext uri="{FF2B5EF4-FFF2-40B4-BE49-F238E27FC236}">
              <a16:creationId xmlns:a16="http://schemas.microsoft.com/office/drawing/2014/main" id="{2F2DBA8D-53CE-4232-AE0A-074C218107DA}"/>
            </a:ext>
          </a:extLst>
        </xdr:cNvPr>
        <xdr:cNvSpPr txBox="1"/>
      </xdr:nvSpPr>
      <xdr:spPr>
        <a:xfrm>
          <a:off x="48133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34562</xdr:rowOff>
    </xdr:from>
    <xdr:to>
      <xdr:col>19</xdr:col>
      <xdr:colOff>187325</xdr:colOff>
      <xdr:row>29</xdr:row>
      <xdr:rowOff>136162</xdr:rowOff>
    </xdr:to>
    <xdr:sp macro="" textlink="">
      <xdr:nvSpPr>
        <xdr:cNvPr id="83" name="楕円 82">
          <a:extLst>
            <a:ext uri="{FF2B5EF4-FFF2-40B4-BE49-F238E27FC236}">
              <a16:creationId xmlns:a16="http://schemas.microsoft.com/office/drawing/2014/main" id="{D1B14D4A-B7FE-465F-AB71-A781250B2150}"/>
            </a:ext>
          </a:extLst>
        </xdr:cNvPr>
        <xdr:cNvSpPr/>
      </xdr:nvSpPr>
      <xdr:spPr>
        <a:xfrm>
          <a:off x="4000500" y="5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85362</xdr:rowOff>
    </xdr:from>
    <xdr:to>
      <xdr:col>23</xdr:col>
      <xdr:colOff>85725</xdr:colOff>
      <xdr:row>29</xdr:row>
      <xdr:rowOff>103868</xdr:rowOff>
    </xdr:to>
    <xdr:cxnSp macro="">
      <xdr:nvCxnSpPr>
        <xdr:cNvPr id="84" name="直線コネクタ 83">
          <a:extLst>
            <a:ext uri="{FF2B5EF4-FFF2-40B4-BE49-F238E27FC236}">
              <a16:creationId xmlns:a16="http://schemas.microsoft.com/office/drawing/2014/main" id="{3F9F8A64-4E16-4984-B994-F98CCFB88C9A}"/>
            </a:ext>
          </a:extLst>
        </xdr:cNvPr>
        <xdr:cNvCxnSpPr/>
      </xdr:nvCxnSpPr>
      <xdr:spPr>
        <a:xfrm>
          <a:off x="4051300" y="5828937"/>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80826</xdr:rowOff>
    </xdr:from>
    <xdr:to>
      <xdr:col>15</xdr:col>
      <xdr:colOff>187325</xdr:colOff>
      <xdr:row>30</xdr:row>
      <xdr:rowOff>10976</xdr:rowOff>
    </xdr:to>
    <xdr:sp macro="" textlink="">
      <xdr:nvSpPr>
        <xdr:cNvPr id="85" name="楕円 84">
          <a:extLst>
            <a:ext uri="{FF2B5EF4-FFF2-40B4-BE49-F238E27FC236}">
              <a16:creationId xmlns:a16="http://schemas.microsoft.com/office/drawing/2014/main" id="{4BB49ED9-FAB8-453A-A9A5-3C39999F88BD}"/>
            </a:ext>
          </a:extLst>
        </xdr:cNvPr>
        <xdr:cNvSpPr/>
      </xdr:nvSpPr>
      <xdr:spPr>
        <a:xfrm>
          <a:off x="32385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85362</xdr:rowOff>
    </xdr:from>
    <xdr:to>
      <xdr:col>19</xdr:col>
      <xdr:colOff>136525</xdr:colOff>
      <xdr:row>29</xdr:row>
      <xdr:rowOff>131626</xdr:rowOff>
    </xdr:to>
    <xdr:cxnSp macro="">
      <xdr:nvCxnSpPr>
        <xdr:cNvPr id="86" name="直線コネクタ 85">
          <a:extLst>
            <a:ext uri="{FF2B5EF4-FFF2-40B4-BE49-F238E27FC236}">
              <a16:creationId xmlns:a16="http://schemas.microsoft.com/office/drawing/2014/main" id="{ACA9601B-AC3B-4D77-B831-3B626894E4E1}"/>
            </a:ext>
          </a:extLst>
        </xdr:cNvPr>
        <xdr:cNvCxnSpPr/>
      </xdr:nvCxnSpPr>
      <xdr:spPr>
        <a:xfrm flipV="1">
          <a:off x="3289300" y="5828937"/>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166841</xdr:rowOff>
    </xdr:from>
    <xdr:ext cx="405111" cy="259045"/>
    <xdr:sp macro="" textlink="">
      <xdr:nvSpPr>
        <xdr:cNvPr id="87" name="n_1aveValue有形固定資産減価償却率">
          <a:extLst>
            <a:ext uri="{FF2B5EF4-FFF2-40B4-BE49-F238E27FC236}">
              <a16:creationId xmlns:a16="http://schemas.microsoft.com/office/drawing/2014/main" id="{358F3E43-310D-40C1-AFE2-101B67D72A30}"/>
            </a:ext>
          </a:extLst>
        </xdr:cNvPr>
        <xdr:cNvSpPr txBox="1"/>
      </xdr:nvSpPr>
      <xdr:spPr>
        <a:xfrm>
          <a:off x="38360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10812</xdr:rowOff>
    </xdr:from>
    <xdr:ext cx="405111" cy="259045"/>
    <xdr:sp macro="" textlink="">
      <xdr:nvSpPr>
        <xdr:cNvPr id="88" name="n_2aveValue有形固定資産減価償却率">
          <a:extLst>
            <a:ext uri="{FF2B5EF4-FFF2-40B4-BE49-F238E27FC236}">
              <a16:creationId xmlns:a16="http://schemas.microsoft.com/office/drawing/2014/main" id="{EA07C598-7137-4E9E-979C-DB72B6A4CE71}"/>
            </a:ext>
          </a:extLst>
        </xdr:cNvPr>
        <xdr:cNvSpPr txBox="1"/>
      </xdr:nvSpPr>
      <xdr:spPr>
        <a:xfrm>
          <a:off x="3086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89" name="n_3aveValue有形固定資産減価償却率">
          <a:extLst>
            <a:ext uri="{FF2B5EF4-FFF2-40B4-BE49-F238E27FC236}">
              <a16:creationId xmlns:a16="http://schemas.microsoft.com/office/drawing/2014/main" id="{F37965DA-2122-4BDC-8311-B22456964EEA}"/>
            </a:ext>
          </a:extLst>
        </xdr:cNvPr>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152689</xdr:rowOff>
    </xdr:from>
    <xdr:ext cx="405111" cy="259045"/>
    <xdr:sp macro="" textlink="">
      <xdr:nvSpPr>
        <xdr:cNvPr id="90" name="n_1mainValue有形固定資産減価償却率">
          <a:extLst>
            <a:ext uri="{FF2B5EF4-FFF2-40B4-BE49-F238E27FC236}">
              <a16:creationId xmlns:a16="http://schemas.microsoft.com/office/drawing/2014/main" id="{189DE5C8-A0BF-43E4-9D86-81B006E330A8}"/>
            </a:ext>
          </a:extLst>
        </xdr:cNvPr>
        <xdr:cNvSpPr txBox="1"/>
      </xdr:nvSpPr>
      <xdr:spPr>
        <a:xfrm>
          <a:off x="38360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27503</xdr:rowOff>
    </xdr:from>
    <xdr:ext cx="405111" cy="259045"/>
    <xdr:sp macro="" textlink="">
      <xdr:nvSpPr>
        <xdr:cNvPr id="91" name="n_2mainValue有形固定資産減価償却率">
          <a:extLst>
            <a:ext uri="{FF2B5EF4-FFF2-40B4-BE49-F238E27FC236}">
              <a16:creationId xmlns:a16="http://schemas.microsoft.com/office/drawing/2014/main" id="{96A3AD01-C6E3-4784-8608-5D2834B7D5EC}"/>
            </a:ext>
          </a:extLst>
        </xdr:cNvPr>
        <xdr:cNvSpPr txBox="1"/>
      </xdr:nvSpPr>
      <xdr:spPr>
        <a:xfrm>
          <a:off x="3086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A76FAD95-DBC2-4FEF-9A20-B3376D5D8C1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69D95725-4BE9-4BFF-A6C3-017E7FA99A3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5863FDB4-AAF2-4278-BF33-BD55C9BE768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A59972AA-9C3D-46E2-9D04-3FB919CB86A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DF11E6C6-5BD9-4979-9CD7-743BC628645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11CFF910-00D4-4393-A5FB-35C1480762E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26BE3C68-78B9-46FF-ACC7-89186311539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1F898130-F2F7-4AF0-86CA-3BE50C31371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385A0B98-BC79-4334-B5A3-0C02D7D2BF6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C80B138B-9112-49FB-8B51-7F52205813F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CAD183E5-D4ED-4271-8709-66A6464EA4A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E2EF72D6-FC59-4B9E-8EF1-FBD07A191F2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4DB2D10F-AAB5-460F-90B8-4F6DE94D581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過疎対策事業債や一般単独事業債に係る元利償還金の額が増加し、将来負担額が増加傾向であり、また、類似団体と比較して職員数が多く、人件費が高い水準にあるため、債務償還比率が高くなる要因となっている。今後は、保育所や給食センターなどの施設の統廃合や民営化を検討し、人件費の抑制に努める。</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4FE88599-7A92-4147-B817-5BA8D966EA0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D4B4C05A-8299-42F1-88AF-AC1CBB83AA0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46C4BD81-B1EE-4BA3-A2F6-D35A1C37C0D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EFFDA892-9B0D-4A65-BED5-9624C6C88B3E}"/>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9C9CEF3B-23C1-4213-88ED-3E400E6889E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a16="http://schemas.microsoft.com/office/drawing/2014/main" id="{0DFD4CC5-09D8-475F-95BB-76C25684E3F2}"/>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E6B7AE8A-60F5-4824-8676-9ACA3790662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a16="http://schemas.microsoft.com/office/drawing/2014/main" id="{2C1AB798-ED3C-45FF-AEEF-304493180C9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C30AB4B6-0092-48A1-8B14-D3C0C6702C4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id="{98E48ABC-EDB2-47FD-BD11-046DBA83A98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4D53C051-768D-40F9-8847-7551014525D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id="{B6780DE2-DA5D-4617-8049-F12D5A8D3AE1}"/>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2871C790-F29F-419A-A545-291FC6CB38B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EFB84D4B-17E9-4489-9652-E0778D6E34D8}"/>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115D98D2-3E71-4191-96A9-0DF18BC119B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0E2BE684-FB94-48D3-BB94-5FB8BB785942}"/>
            </a:ext>
          </a:extLst>
        </xdr:cNvPr>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a:extLst>
            <a:ext uri="{FF2B5EF4-FFF2-40B4-BE49-F238E27FC236}">
              <a16:creationId xmlns:a16="http://schemas.microsoft.com/office/drawing/2014/main" id="{909432D1-303A-4C2D-AA41-2A49B3FD118C}"/>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DC574ACB-9239-44FB-B4A5-902F9E3BFA16}"/>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3" name="債務償還比率最大値テキスト">
          <a:extLst>
            <a:ext uri="{FF2B5EF4-FFF2-40B4-BE49-F238E27FC236}">
              <a16:creationId xmlns:a16="http://schemas.microsoft.com/office/drawing/2014/main" id="{5DB12941-2B3A-4629-A91B-13AF274D17D1}"/>
            </a:ext>
          </a:extLst>
        </xdr:cNvPr>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4" name="直線コネクタ 123">
          <a:extLst>
            <a:ext uri="{FF2B5EF4-FFF2-40B4-BE49-F238E27FC236}">
              <a16:creationId xmlns:a16="http://schemas.microsoft.com/office/drawing/2014/main" id="{A2916C6F-D409-411A-96D8-2B2F4F446911}"/>
            </a:ext>
          </a:extLst>
        </xdr:cNvPr>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133021</xdr:rowOff>
    </xdr:from>
    <xdr:ext cx="469744" cy="259045"/>
    <xdr:sp macro="" textlink="">
      <xdr:nvSpPr>
        <xdr:cNvPr id="125" name="債務償還比率平均値テキスト">
          <a:extLst>
            <a:ext uri="{FF2B5EF4-FFF2-40B4-BE49-F238E27FC236}">
              <a16:creationId xmlns:a16="http://schemas.microsoft.com/office/drawing/2014/main" id="{4C1FB0B5-BFE0-4ACC-8E75-0C50DA8A2B7D}"/>
            </a:ext>
          </a:extLst>
        </xdr:cNvPr>
        <xdr:cNvSpPr txBox="1"/>
      </xdr:nvSpPr>
      <xdr:spPr>
        <a:xfrm>
          <a:off x="14846300" y="604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26" name="フローチャート: 判断 125">
          <a:extLst>
            <a:ext uri="{FF2B5EF4-FFF2-40B4-BE49-F238E27FC236}">
              <a16:creationId xmlns:a16="http://schemas.microsoft.com/office/drawing/2014/main" id="{4C82B608-3E64-4AB4-8CC1-45258A1BEE90}"/>
            </a:ext>
          </a:extLst>
        </xdr:cNvPr>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27" name="フローチャート: 判断 126">
          <a:extLst>
            <a:ext uri="{FF2B5EF4-FFF2-40B4-BE49-F238E27FC236}">
              <a16:creationId xmlns:a16="http://schemas.microsoft.com/office/drawing/2014/main" id="{BCB15C10-5615-48B0-8D8E-F91720D281AC}"/>
            </a:ext>
          </a:extLst>
        </xdr:cNvPr>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8554A5CF-85FC-4EAC-AC53-DE0D9785461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3B6EF729-DE37-416C-9F07-6E72D9140B8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1D8B1400-29D8-4659-A8D5-2BE4AED1E48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ECE21579-F226-4D4B-B013-3D544601FBC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FA01D190-D2F5-4B04-B514-CCEC6D3DCE1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132285</xdr:rowOff>
    </xdr:from>
    <xdr:to>
      <xdr:col>76</xdr:col>
      <xdr:colOff>73025</xdr:colOff>
      <xdr:row>31</xdr:row>
      <xdr:rowOff>62435</xdr:rowOff>
    </xdr:to>
    <xdr:sp macro="" textlink="">
      <xdr:nvSpPr>
        <xdr:cNvPr id="133" name="楕円 132">
          <a:extLst>
            <a:ext uri="{FF2B5EF4-FFF2-40B4-BE49-F238E27FC236}">
              <a16:creationId xmlns:a16="http://schemas.microsoft.com/office/drawing/2014/main" id="{5D5B3F5A-4E1D-4954-AE44-62A58AEF3FB3}"/>
            </a:ext>
          </a:extLst>
        </xdr:cNvPr>
        <xdr:cNvSpPr/>
      </xdr:nvSpPr>
      <xdr:spPr>
        <a:xfrm>
          <a:off x="14744700" y="604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155162</xdr:rowOff>
    </xdr:from>
    <xdr:ext cx="469744" cy="259045"/>
    <xdr:sp macro="" textlink="">
      <xdr:nvSpPr>
        <xdr:cNvPr id="134" name="債務償還比率該当値テキスト">
          <a:extLst>
            <a:ext uri="{FF2B5EF4-FFF2-40B4-BE49-F238E27FC236}">
              <a16:creationId xmlns:a16="http://schemas.microsoft.com/office/drawing/2014/main" id="{100305AD-BCC2-4E7E-B571-CFDA9658D77A}"/>
            </a:ext>
          </a:extLst>
        </xdr:cNvPr>
        <xdr:cNvSpPr txBox="1"/>
      </xdr:nvSpPr>
      <xdr:spPr>
        <a:xfrm>
          <a:off x="14846300" y="589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168388</xdr:rowOff>
    </xdr:from>
    <xdr:to>
      <xdr:col>72</xdr:col>
      <xdr:colOff>123825</xdr:colOff>
      <xdr:row>31</xdr:row>
      <xdr:rowOff>98538</xdr:rowOff>
    </xdr:to>
    <xdr:sp macro="" textlink="">
      <xdr:nvSpPr>
        <xdr:cNvPr id="135" name="楕円 134">
          <a:extLst>
            <a:ext uri="{FF2B5EF4-FFF2-40B4-BE49-F238E27FC236}">
              <a16:creationId xmlns:a16="http://schemas.microsoft.com/office/drawing/2014/main" id="{41EC0F3F-4D5E-4AB0-8004-8E6FA2478A99}"/>
            </a:ext>
          </a:extLst>
        </xdr:cNvPr>
        <xdr:cNvSpPr/>
      </xdr:nvSpPr>
      <xdr:spPr>
        <a:xfrm>
          <a:off x="14033500" y="608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11635</xdr:rowOff>
    </xdr:from>
    <xdr:to>
      <xdr:col>76</xdr:col>
      <xdr:colOff>22225</xdr:colOff>
      <xdr:row>31</xdr:row>
      <xdr:rowOff>47738</xdr:rowOff>
    </xdr:to>
    <xdr:cxnSp macro="">
      <xdr:nvCxnSpPr>
        <xdr:cNvPr id="136" name="直線コネクタ 135">
          <a:extLst>
            <a:ext uri="{FF2B5EF4-FFF2-40B4-BE49-F238E27FC236}">
              <a16:creationId xmlns:a16="http://schemas.microsoft.com/office/drawing/2014/main" id="{85F03FB5-7FE8-4A73-A872-77265413602B}"/>
            </a:ext>
          </a:extLst>
        </xdr:cNvPr>
        <xdr:cNvCxnSpPr/>
      </xdr:nvCxnSpPr>
      <xdr:spPr>
        <a:xfrm flipV="1">
          <a:off x="14084300" y="6098110"/>
          <a:ext cx="711200" cy="3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51974</xdr:rowOff>
    </xdr:from>
    <xdr:ext cx="469744" cy="259045"/>
    <xdr:sp macro="" textlink="">
      <xdr:nvSpPr>
        <xdr:cNvPr id="137" name="n_1aveValue債務償還比率">
          <a:extLst>
            <a:ext uri="{FF2B5EF4-FFF2-40B4-BE49-F238E27FC236}">
              <a16:creationId xmlns:a16="http://schemas.microsoft.com/office/drawing/2014/main" id="{1D3C3DFB-E19F-40DE-A49C-4993F24CA22E}"/>
            </a:ext>
          </a:extLst>
        </xdr:cNvPr>
        <xdr:cNvSpPr txBox="1"/>
      </xdr:nvSpPr>
      <xdr:spPr>
        <a:xfrm>
          <a:off x="13836727" y="579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89665</xdr:rowOff>
    </xdr:from>
    <xdr:ext cx="469744" cy="259045"/>
    <xdr:sp macro="" textlink="">
      <xdr:nvSpPr>
        <xdr:cNvPr id="138" name="n_1mainValue債務償還比率">
          <a:extLst>
            <a:ext uri="{FF2B5EF4-FFF2-40B4-BE49-F238E27FC236}">
              <a16:creationId xmlns:a16="http://schemas.microsoft.com/office/drawing/2014/main" id="{60769FF1-898F-4649-81DF-AED7FD1B269F}"/>
            </a:ext>
          </a:extLst>
        </xdr:cNvPr>
        <xdr:cNvSpPr txBox="1"/>
      </xdr:nvSpPr>
      <xdr:spPr>
        <a:xfrm>
          <a:off x="13836727" y="617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FB7B4B9C-B878-4001-8C39-699B98E012F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F9FE4876-C223-4F9F-8577-C50E46E1D66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7ABA8A88-4D2B-4DAC-A12A-BF77EDB8F3C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B8320D1A-F363-428E-9AB1-DC55C920F41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26D9B1BA-E945-434C-B903-5C8AD63D844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C66CC581-1A74-405D-8D9B-1EF0F9D2694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05C20D8-E093-4CCC-BB39-5B3C7E103E7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EBAF38B-B166-4107-84CD-F02EAC6DA22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1B3B22E-4864-4E70-95B1-56A1EDAE899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23253FD-61DF-4E6F-972F-A950B3613E7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B0FDEF7-F9C4-4F6B-9165-C48E0C45171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C3A2E5A-7F9F-40B9-9746-BB3CE6CD2C9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89E8BB5-8B05-4392-9640-B991139AD30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617CA5D-33A8-45E7-A93B-A1684302BD1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F7D525B-9725-4292-B537-D3180C70FFE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D29E1A1-7CD9-42F2-A824-FAEF2C68B8E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7,136
7,089
136.94
6,078,798
5,762,357
239,634
3,240,226
5,897,915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718D50E-61D7-4112-B869-B6D468D783C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9191739-FBFE-456A-9A5F-533C806E9A3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AB4B3F1-F6D7-4BD3-BB57-C1DC5221DF1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1DCB973-908C-499C-B89D-4B109606A10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DE89404-57D6-4245-B615-EB0C4984DDC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FBCEFDD-D678-492C-B55D-70A9F0D7E5F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701DCFF-81AB-4808-869B-693B4E7C965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60EEFDF-0356-4647-B64E-2AF7F2DCBB6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BB3076B-D485-4CD4-85FD-348250FAE8A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DCFC7F7-ACB1-442B-9467-D1AC695F6C2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B74D797-0854-4997-805C-EDED8B64B8A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7496210-4CA5-4DED-BC62-220A0D799AE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B2C9B63-BBEB-48BC-8D04-A074BFA77BB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0CC2392-54D5-417F-A286-19DC1BC1F59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C5689F7-3565-4EFF-9F90-0755FCA0DF5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8E9D79B-0673-476C-855E-85C547E0B61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4FE0400-4226-4841-870E-35943D776C0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7712C28-F556-4C39-A071-BB83B87F253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6A43D69-F60A-49DC-ABEC-D5134194217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96167ED-5452-4133-BA0C-D78F8C339DA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25B8C10-28A2-4023-9065-7DB770B7222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35C7464-0EAA-40D4-9909-64934A09B19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3AAA96A-2D0A-41F1-BC58-EE97FD3FC58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C8BD195-B7AD-4079-8B85-662B8182E2E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FF830FD-4B0A-4868-A893-703ED3804B9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15B5B43-C76A-4B98-9F18-D7566DACE06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5C75626-25D1-4B14-83E0-57F57D5B9B4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E3B3016-7BEF-463C-8F0C-2A37A1F9B4C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719AF2A-C54A-4E5A-9C79-7266BA32F3E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3977F3B-DE7A-40BD-ACD7-7112D966E4E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9F1D09EB-41EE-4663-8CA3-0D816EB566F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7DBF959A-B062-405C-A5B6-A95F0C93468D}"/>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A0A99111-B96E-48D3-99F2-0EE237D2F4F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42A924-A0EB-4E63-86A4-66EEDE945DF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56F003D8-D1C3-4BDB-A1D9-0DEE5AF4B58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6BEC6C27-204A-47AE-910C-BCD91A406F3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C7AB25D0-8F77-4DC6-90AD-6321CAABD4E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241B1400-3B0A-44CF-8F78-84BD4E95129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E527FBE-382A-4BB2-8358-4B8CAE76E00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CA2C1210-2181-4AFC-A2EC-1F3DB76FB0F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101DD500-DEB1-412B-AA47-48310B18F4F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8B508D14-F032-488E-B2DF-A53B5DAAC34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6C7E3CE-02CC-4DB2-A27B-3DBE55D25BF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515B3D43-1553-480F-AEFD-1FEFD26734E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6624821-67A5-4EF3-9E3C-00BA7B86C86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a:extLst>
            <a:ext uri="{FF2B5EF4-FFF2-40B4-BE49-F238E27FC236}">
              <a16:creationId xmlns:a16="http://schemas.microsoft.com/office/drawing/2014/main" id="{3F99DFC1-0010-4ABC-9C3A-83CEC1F27C66}"/>
            </a:ext>
          </a:extLst>
        </xdr:cNvPr>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a:extLst>
            <a:ext uri="{FF2B5EF4-FFF2-40B4-BE49-F238E27FC236}">
              <a16:creationId xmlns:a16="http://schemas.microsoft.com/office/drawing/2014/main" id="{7178B2CE-B865-428B-B2D0-82D571F21ECD}"/>
            </a:ext>
          </a:extLst>
        </xdr:cNvPr>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a:extLst>
            <a:ext uri="{FF2B5EF4-FFF2-40B4-BE49-F238E27FC236}">
              <a16:creationId xmlns:a16="http://schemas.microsoft.com/office/drawing/2014/main" id="{B66DE84F-57D0-4BF0-9DBF-4BB92A39383F}"/>
            </a:ext>
          </a:extLst>
        </xdr:cNvPr>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a:extLst>
            <a:ext uri="{FF2B5EF4-FFF2-40B4-BE49-F238E27FC236}">
              <a16:creationId xmlns:a16="http://schemas.microsoft.com/office/drawing/2014/main" id="{A161D3C6-9F13-4F72-B7ED-239FCDB3DD2E}"/>
            </a:ext>
          </a:extLst>
        </xdr:cNvPr>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a:extLst>
            <a:ext uri="{FF2B5EF4-FFF2-40B4-BE49-F238E27FC236}">
              <a16:creationId xmlns:a16="http://schemas.microsoft.com/office/drawing/2014/main" id="{4F50D9FC-0C62-4460-9072-539BA230947B}"/>
            </a:ext>
          </a:extLst>
        </xdr:cNvPr>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2" name="【道路】&#10;有形固定資産減価償却率平均値テキスト">
          <a:extLst>
            <a:ext uri="{FF2B5EF4-FFF2-40B4-BE49-F238E27FC236}">
              <a16:creationId xmlns:a16="http://schemas.microsoft.com/office/drawing/2014/main" id="{B63583F5-DF12-4B2F-852A-683F4F588033}"/>
            </a:ext>
          </a:extLst>
        </xdr:cNvPr>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a:extLst>
            <a:ext uri="{FF2B5EF4-FFF2-40B4-BE49-F238E27FC236}">
              <a16:creationId xmlns:a16="http://schemas.microsoft.com/office/drawing/2014/main" id="{0E062479-1C2A-4FEA-AB2E-F89F81D4B699}"/>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a:extLst>
            <a:ext uri="{FF2B5EF4-FFF2-40B4-BE49-F238E27FC236}">
              <a16:creationId xmlns:a16="http://schemas.microsoft.com/office/drawing/2014/main" id="{F72E0D23-9130-49E6-A4DE-61D5CD29B905}"/>
            </a:ext>
          </a:extLst>
        </xdr:cNvPr>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a:extLst>
            <a:ext uri="{FF2B5EF4-FFF2-40B4-BE49-F238E27FC236}">
              <a16:creationId xmlns:a16="http://schemas.microsoft.com/office/drawing/2014/main" id="{D143D6ED-DD42-469A-B338-C21714377DA1}"/>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a:extLst>
            <a:ext uri="{FF2B5EF4-FFF2-40B4-BE49-F238E27FC236}">
              <a16:creationId xmlns:a16="http://schemas.microsoft.com/office/drawing/2014/main" id="{978411FE-8698-4EAD-8B78-52DAAAE5EF6A}"/>
            </a:ext>
          </a:extLst>
        </xdr:cNvPr>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98EB8C2-11D0-46C8-9AB7-D8E5FD9747D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6AE21BC-E81D-4703-A2E0-17D54430CD9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4B5E6C4-0BB5-47A6-B1B2-928C8B59DD3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6B076AB-1D29-4F4C-ADC2-317CBFEBD34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9730771-1F26-4457-8250-B86821C3337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146231</xdr:rowOff>
    </xdr:from>
    <xdr:to>
      <xdr:col>24</xdr:col>
      <xdr:colOff>114300</xdr:colOff>
      <xdr:row>36</xdr:row>
      <xdr:rowOff>76381</xdr:rowOff>
    </xdr:to>
    <xdr:sp macro="" textlink="">
      <xdr:nvSpPr>
        <xdr:cNvPr id="72" name="楕円 71">
          <a:extLst>
            <a:ext uri="{FF2B5EF4-FFF2-40B4-BE49-F238E27FC236}">
              <a16:creationId xmlns:a16="http://schemas.microsoft.com/office/drawing/2014/main" id="{780CFC9D-BA99-4831-B0F4-9BCA248AE3E5}"/>
            </a:ext>
          </a:extLst>
        </xdr:cNvPr>
        <xdr:cNvSpPr/>
      </xdr:nvSpPr>
      <xdr:spPr>
        <a:xfrm>
          <a:off x="45847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169108</xdr:rowOff>
    </xdr:from>
    <xdr:ext cx="405111" cy="259045"/>
    <xdr:sp macro="" textlink="">
      <xdr:nvSpPr>
        <xdr:cNvPr id="73" name="【道路】&#10;有形固定資産減価償却率該当値テキスト">
          <a:extLst>
            <a:ext uri="{FF2B5EF4-FFF2-40B4-BE49-F238E27FC236}">
              <a16:creationId xmlns:a16="http://schemas.microsoft.com/office/drawing/2014/main" id="{426E048D-A793-485C-B32E-CA31E802449C}"/>
            </a:ext>
          </a:extLst>
        </xdr:cNvPr>
        <xdr:cNvSpPr txBox="1"/>
      </xdr:nvSpPr>
      <xdr:spPr>
        <a:xfrm>
          <a:off x="4673600" y="599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160927</xdr:rowOff>
    </xdr:from>
    <xdr:to>
      <xdr:col>20</xdr:col>
      <xdr:colOff>38100</xdr:colOff>
      <xdr:row>36</xdr:row>
      <xdr:rowOff>91077</xdr:rowOff>
    </xdr:to>
    <xdr:sp macro="" textlink="">
      <xdr:nvSpPr>
        <xdr:cNvPr id="74" name="楕円 73">
          <a:extLst>
            <a:ext uri="{FF2B5EF4-FFF2-40B4-BE49-F238E27FC236}">
              <a16:creationId xmlns:a16="http://schemas.microsoft.com/office/drawing/2014/main" id="{36FAE08C-F166-47CA-BF3E-B5644C81EF16}"/>
            </a:ext>
          </a:extLst>
        </xdr:cNvPr>
        <xdr:cNvSpPr/>
      </xdr:nvSpPr>
      <xdr:spPr>
        <a:xfrm>
          <a:off x="37465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25581</xdr:rowOff>
    </xdr:from>
    <xdr:to>
      <xdr:col>24</xdr:col>
      <xdr:colOff>63500</xdr:colOff>
      <xdr:row>36</xdr:row>
      <xdr:rowOff>40277</xdr:rowOff>
    </xdr:to>
    <xdr:cxnSp macro="">
      <xdr:nvCxnSpPr>
        <xdr:cNvPr id="75" name="直線コネクタ 74">
          <a:extLst>
            <a:ext uri="{FF2B5EF4-FFF2-40B4-BE49-F238E27FC236}">
              <a16:creationId xmlns:a16="http://schemas.microsoft.com/office/drawing/2014/main" id="{1229AC1A-6455-47C6-9BF3-AF0D5E3A64DC}"/>
            </a:ext>
          </a:extLst>
        </xdr:cNvPr>
        <xdr:cNvCxnSpPr/>
      </xdr:nvCxnSpPr>
      <xdr:spPr>
        <a:xfrm flipV="1">
          <a:off x="3797300" y="619778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17236</xdr:rowOff>
    </xdr:from>
    <xdr:to>
      <xdr:col>15</xdr:col>
      <xdr:colOff>101600</xdr:colOff>
      <xdr:row>36</xdr:row>
      <xdr:rowOff>118836</xdr:rowOff>
    </xdr:to>
    <xdr:sp macro="" textlink="">
      <xdr:nvSpPr>
        <xdr:cNvPr id="76" name="楕円 75">
          <a:extLst>
            <a:ext uri="{FF2B5EF4-FFF2-40B4-BE49-F238E27FC236}">
              <a16:creationId xmlns:a16="http://schemas.microsoft.com/office/drawing/2014/main" id="{48486B1B-8352-4AE1-A061-1E1D8DE69155}"/>
            </a:ext>
          </a:extLst>
        </xdr:cNvPr>
        <xdr:cNvSpPr/>
      </xdr:nvSpPr>
      <xdr:spPr>
        <a:xfrm>
          <a:off x="2857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40277</xdr:rowOff>
    </xdr:from>
    <xdr:to>
      <xdr:col>19</xdr:col>
      <xdr:colOff>177800</xdr:colOff>
      <xdr:row>36</xdr:row>
      <xdr:rowOff>68036</xdr:rowOff>
    </xdr:to>
    <xdr:cxnSp macro="">
      <xdr:nvCxnSpPr>
        <xdr:cNvPr id="77" name="直線コネクタ 76">
          <a:extLst>
            <a:ext uri="{FF2B5EF4-FFF2-40B4-BE49-F238E27FC236}">
              <a16:creationId xmlns:a16="http://schemas.microsoft.com/office/drawing/2014/main" id="{F8A49F0E-9E50-4D6C-A6EC-334B1657CC65}"/>
            </a:ext>
          </a:extLst>
        </xdr:cNvPr>
        <xdr:cNvCxnSpPr/>
      </xdr:nvCxnSpPr>
      <xdr:spPr>
        <a:xfrm flipV="1">
          <a:off x="2908300" y="621247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139354</xdr:rowOff>
    </xdr:from>
    <xdr:ext cx="405111" cy="259045"/>
    <xdr:sp macro="" textlink="">
      <xdr:nvSpPr>
        <xdr:cNvPr id="78" name="n_1aveValue【道路】&#10;有形固定資産減価償却率">
          <a:extLst>
            <a:ext uri="{FF2B5EF4-FFF2-40B4-BE49-F238E27FC236}">
              <a16:creationId xmlns:a16="http://schemas.microsoft.com/office/drawing/2014/main" id="{39FD908B-5679-436E-AC0A-42518C02E036}"/>
            </a:ext>
          </a:extLst>
        </xdr:cNvPr>
        <xdr:cNvSpPr txBox="1"/>
      </xdr:nvSpPr>
      <xdr:spPr>
        <a:xfrm>
          <a:off x="35820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5460</xdr:rowOff>
    </xdr:from>
    <xdr:ext cx="405111" cy="259045"/>
    <xdr:sp macro="" textlink="">
      <xdr:nvSpPr>
        <xdr:cNvPr id="79" name="n_2aveValue【道路】&#10;有形固定資産減価償却率">
          <a:extLst>
            <a:ext uri="{FF2B5EF4-FFF2-40B4-BE49-F238E27FC236}">
              <a16:creationId xmlns:a16="http://schemas.microsoft.com/office/drawing/2014/main" id="{8B389D90-EE0D-4857-B9A4-2112A0EC3E03}"/>
            </a:ext>
          </a:extLst>
        </xdr:cNvPr>
        <xdr:cNvSpPr txBox="1"/>
      </xdr:nvSpPr>
      <xdr:spPr>
        <a:xfrm>
          <a:off x="2705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80" name="n_3aveValue【道路】&#10;有形固定資産減価償却率">
          <a:extLst>
            <a:ext uri="{FF2B5EF4-FFF2-40B4-BE49-F238E27FC236}">
              <a16:creationId xmlns:a16="http://schemas.microsoft.com/office/drawing/2014/main" id="{B0DC20CC-A326-4A3D-A583-60FE75D1B634}"/>
            </a:ext>
          </a:extLst>
        </xdr:cNvPr>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107604</xdr:rowOff>
    </xdr:from>
    <xdr:ext cx="405111" cy="259045"/>
    <xdr:sp macro="" textlink="">
      <xdr:nvSpPr>
        <xdr:cNvPr id="81" name="n_1mainValue【道路】&#10;有形固定資産減価償却率">
          <a:extLst>
            <a:ext uri="{FF2B5EF4-FFF2-40B4-BE49-F238E27FC236}">
              <a16:creationId xmlns:a16="http://schemas.microsoft.com/office/drawing/2014/main" id="{EC609292-7CC5-4D99-A397-A1624D5494F4}"/>
            </a:ext>
          </a:extLst>
        </xdr:cNvPr>
        <xdr:cNvSpPr txBox="1"/>
      </xdr:nvSpPr>
      <xdr:spPr>
        <a:xfrm>
          <a:off x="3582044" y="593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135363</xdr:rowOff>
    </xdr:from>
    <xdr:ext cx="405111" cy="259045"/>
    <xdr:sp macro="" textlink="">
      <xdr:nvSpPr>
        <xdr:cNvPr id="82" name="n_2mainValue【道路】&#10;有形固定資産減価償却率">
          <a:extLst>
            <a:ext uri="{FF2B5EF4-FFF2-40B4-BE49-F238E27FC236}">
              <a16:creationId xmlns:a16="http://schemas.microsoft.com/office/drawing/2014/main" id="{AD0CFC00-D608-412E-914F-A7B420E42E1E}"/>
            </a:ext>
          </a:extLst>
        </xdr:cNvPr>
        <xdr:cNvSpPr txBox="1"/>
      </xdr:nvSpPr>
      <xdr:spPr>
        <a:xfrm>
          <a:off x="2705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2B57A89-4EA4-448C-9730-6D44862EC30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307EB477-9068-4C6F-8207-EDA58B8F76A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13E049C5-3218-4AC8-851B-856ED22162F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2ABC2366-6ACF-4130-AFC0-86F7BB907E5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B00F142-F148-4901-B0C6-E1DAB76E447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109B17F8-D28B-49E5-BD89-89939C81FA7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A8810740-8FCE-41DD-BEBB-08E277AEFE2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3D70F84D-E958-460D-B19F-693DB3DD07E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7071FD94-5603-47B4-9D79-0B840CEAB6B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DDE57851-3127-4069-AB50-D6F7EC024C9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F860793-985D-4CCF-BFEA-7E286F8CB47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9FB87413-13C9-45E5-BD36-EFD838038E5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41D4A93D-0827-4C4B-B732-3F7CB0C066B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E386158B-75FB-4560-8E8A-897A34009B64}"/>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9A5B4445-F95A-4FF4-A793-257D6C04A58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414D2DE4-1131-4A51-8370-088582305112}"/>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42DB0858-E17A-46C4-8213-57E7B330A7A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4B1D7A16-8F8D-474E-80AB-2F89214C957D}"/>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14B18D44-B70F-4018-BD8C-9ED9ED33018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01BAA0FE-2CBC-4CA1-9292-77813C44561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C6ABBB90-C3B1-40C4-BD02-C966269B08C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90DAFF23-2541-4595-AF26-2FEA4F4BA4A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B2EA2233-EDDD-478F-8459-D09251FB1DA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6" name="直線コネクタ 105">
          <a:extLst>
            <a:ext uri="{FF2B5EF4-FFF2-40B4-BE49-F238E27FC236}">
              <a16:creationId xmlns:a16="http://schemas.microsoft.com/office/drawing/2014/main" id="{E04A88BF-B37F-4EFE-84B4-A2663841019D}"/>
            </a:ext>
          </a:extLst>
        </xdr:cNvPr>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07" name="【道路】&#10;一人当たり延長最小値テキスト">
          <a:extLst>
            <a:ext uri="{FF2B5EF4-FFF2-40B4-BE49-F238E27FC236}">
              <a16:creationId xmlns:a16="http://schemas.microsoft.com/office/drawing/2014/main" id="{A948D565-A0C2-46A9-B3F2-E80426A8F5B2}"/>
            </a:ext>
          </a:extLst>
        </xdr:cNvPr>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08" name="直線コネクタ 107">
          <a:extLst>
            <a:ext uri="{FF2B5EF4-FFF2-40B4-BE49-F238E27FC236}">
              <a16:creationId xmlns:a16="http://schemas.microsoft.com/office/drawing/2014/main" id="{31E63079-F53A-42DD-A2C9-FA69CF42FD77}"/>
            </a:ext>
          </a:extLst>
        </xdr:cNvPr>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09" name="【道路】&#10;一人当たり延長最大値テキスト">
          <a:extLst>
            <a:ext uri="{FF2B5EF4-FFF2-40B4-BE49-F238E27FC236}">
              <a16:creationId xmlns:a16="http://schemas.microsoft.com/office/drawing/2014/main" id="{0F36632A-63A2-432D-8564-3476BA4F3264}"/>
            </a:ext>
          </a:extLst>
        </xdr:cNvPr>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0" name="直線コネクタ 109">
          <a:extLst>
            <a:ext uri="{FF2B5EF4-FFF2-40B4-BE49-F238E27FC236}">
              <a16:creationId xmlns:a16="http://schemas.microsoft.com/office/drawing/2014/main" id="{3B906A1D-BB85-4D72-9453-AEF4B06DC340}"/>
            </a:ext>
          </a:extLst>
        </xdr:cNvPr>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154920</xdr:rowOff>
    </xdr:from>
    <xdr:ext cx="534377" cy="259045"/>
    <xdr:sp macro="" textlink="">
      <xdr:nvSpPr>
        <xdr:cNvPr id="111" name="【道路】&#10;一人当たり延長平均値テキスト">
          <a:extLst>
            <a:ext uri="{FF2B5EF4-FFF2-40B4-BE49-F238E27FC236}">
              <a16:creationId xmlns:a16="http://schemas.microsoft.com/office/drawing/2014/main" id="{7BA2E7A8-98BA-49C5-83FC-066A9029391E}"/>
            </a:ext>
          </a:extLst>
        </xdr:cNvPr>
        <xdr:cNvSpPr txBox="1"/>
      </xdr:nvSpPr>
      <xdr:spPr>
        <a:xfrm>
          <a:off x="10515600" y="701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2" name="フローチャート: 判断 111">
          <a:extLst>
            <a:ext uri="{FF2B5EF4-FFF2-40B4-BE49-F238E27FC236}">
              <a16:creationId xmlns:a16="http://schemas.microsoft.com/office/drawing/2014/main" id="{EE3C49BE-B209-4A29-BE5C-AA47BB498B77}"/>
            </a:ext>
          </a:extLst>
        </xdr:cNvPr>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3" name="フローチャート: 判断 112">
          <a:extLst>
            <a:ext uri="{FF2B5EF4-FFF2-40B4-BE49-F238E27FC236}">
              <a16:creationId xmlns:a16="http://schemas.microsoft.com/office/drawing/2014/main" id="{99F7C1D6-D75B-455A-9B56-715991FE0537}"/>
            </a:ext>
          </a:extLst>
        </xdr:cNvPr>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4" name="フローチャート: 判断 113">
          <a:extLst>
            <a:ext uri="{FF2B5EF4-FFF2-40B4-BE49-F238E27FC236}">
              <a16:creationId xmlns:a16="http://schemas.microsoft.com/office/drawing/2014/main" id="{284C08F6-F54B-4AC4-9DEE-D5810AECA41F}"/>
            </a:ext>
          </a:extLst>
        </xdr:cNvPr>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5" name="フローチャート: 判断 114">
          <a:extLst>
            <a:ext uri="{FF2B5EF4-FFF2-40B4-BE49-F238E27FC236}">
              <a16:creationId xmlns:a16="http://schemas.microsoft.com/office/drawing/2014/main" id="{3FB526DE-70F4-49F8-A40A-3D90B3817450}"/>
            </a:ext>
          </a:extLst>
        </xdr:cNvPr>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C5BBBF27-1E18-416E-9E95-891D5C88954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3F64379-3D23-488F-BD2D-1EBAFEC1769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7387FC52-1FDD-4938-BFDE-FA58EEF2D5D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4D90B331-1435-471F-A347-A1D56870FC7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2ED625C3-27F3-4D10-8748-FE856EC77EA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112809</xdr:rowOff>
    </xdr:from>
    <xdr:to>
      <xdr:col>55</xdr:col>
      <xdr:colOff>50800</xdr:colOff>
      <xdr:row>41</xdr:row>
      <xdr:rowOff>42959</xdr:rowOff>
    </xdr:to>
    <xdr:sp macro="" textlink="">
      <xdr:nvSpPr>
        <xdr:cNvPr id="121" name="楕円 120">
          <a:extLst>
            <a:ext uri="{FF2B5EF4-FFF2-40B4-BE49-F238E27FC236}">
              <a16:creationId xmlns:a16="http://schemas.microsoft.com/office/drawing/2014/main" id="{E16AF661-4229-4AFB-9D4C-53E3481A0AC9}"/>
            </a:ext>
          </a:extLst>
        </xdr:cNvPr>
        <xdr:cNvSpPr/>
      </xdr:nvSpPr>
      <xdr:spPr>
        <a:xfrm>
          <a:off x="10426700" y="697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135686</xdr:rowOff>
    </xdr:from>
    <xdr:ext cx="534377" cy="259045"/>
    <xdr:sp macro="" textlink="">
      <xdr:nvSpPr>
        <xdr:cNvPr id="122" name="【道路】&#10;一人当たり延長該当値テキスト">
          <a:extLst>
            <a:ext uri="{FF2B5EF4-FFF2-40B4-BE49-F238E27FC236}">
              <a16:creationId xmlns:a16="http://schemas.microsoft.com/office/drawing/2014/main" id="{E16A1C51-4624-484B-A66C-0764E1C7B6AF}"/>
            </a:ext>
          </a:extLst>
        </xdr:cNvPr>
        <xdr:cNvSpPr txBox="1"/>
      </xdr:nvSpPr>
      <xdr:spPr>
        <a:xfrm>
          <a:off x="10515600" y="68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117080</xdr:rowOff>
    </xdr:from>
    <xdr:to>
      <xdr:col>50</xdr:col>
      <xdr:colOff>165100</xdr:colOff>
      <xdr:row>41</xdr:row>
      <xdr:rowOff>47230</xdr:rowOff>
    </xdr:to>
    <xdr:sp macro="" textlink="">
      <xdr:nvSpPr>
        <xdr:cNvPr id="123" name="楕円 122">
          <a:extLst>
            <a:ext uri="{FF2B5EF4-FFF2-40B4-BE49-F238E27FC236}">
              <a16:creationId xmlns:a16="http://schemas.microsoft.com/office/drawing/2014/main" id="{9CB2CB38-CB6F-48B8-B751-05EFEB1FE69F}"/>
            </a:ext>
          </a:extLst>
        </xdr:cNvPr>
        <xdr:cNvSpPr/>
      </xdr:nvSpPr>
      <xdr:spPr>
        <a:xfrm>
          <a:off x="9588500" y="6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163609</xdr:rowOff>
    </xdr:from>
    <xdr:to>
      <xdr:col>55</xdr:col>
      <xdr:colOff>0</xdr:colOff>
      <xdr:row>40</xdr:row>
      <xdr:rowOff>167880</xdr:rowOff>
    </xdr:to>
    <xdr:cxnSp macro="">
      <xdr:nvCxnSpPr>
        <xdr:cNvPr id="124" name="直線コネクタ 123">
          <a:extLst>
            <a:ext uri="{FF2B5EF4-FFF2-40B4-BE49-F238E27FC236}">
              <a16:creationId xmlns:a16="http://schemas.microsoft.com/office/drawing/2014/main" id="{1F8200B6-6EE7-4AD5-B05D-B6B21FC729D3}"/>
            </a:ext>
          </a:extLst>
        </xdr:cNvPr>
        <xdr:cNvCxnSpPr/>
      </xdr:nvCxnSpPr>
      <xdr:spPr>
        <a:xfrm flipV="1">
          <a:off x="9639300" y="7021609"/>
          <a:ext cx="838200" cy="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121130</xdr:rowOff>
    </xdr:from>
    <xdr:to>
      <xdr:col>46</xdr:col>
      <xdr:colOff>38100</xdr:colOff>
      <xdr:row>41</xdr:row>
      <xdr:rowOff>51280</xdr:rowOff>
    </xdr:to>
    <xdr:sp macro="" textlink="">
      <xdr:nvSpPr>
        <xdr:cNvPr id="125" name="楕円 124">
          <a:extLst>
            <a:ext uri="{FF2B5EF4-FFF2-40B4-BE49-F238E27FC236}">
              <a16:creationId xmlns:a16="http://schemas.microsoft.com/office/drawing/2014/main" id="{7DEB2116-A612-40DC-88D4-D2A8B4B5A6CC}"/>
            </a:ext>
          </a:extLst>
        </xdr:cNvPr>
        <xdr:cNvSpPr/>
      </xdr:nvSpPr>
      <xdr:spPr>
        <a:xfrm>
          <a:off x="8699500" y="697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167880</xdr:rowOff>
    </xdr:from>
    <xdr:to>
      <xdr:col>50</xdr:col>
      <xdr:colOff>114300</xdr:colOff>
      <xdr:row>41</xdr:row>
      <xdr:rowOff>480</xdr:rowOff>
    </xdr:to>
    <xdr:cxnSp macro="">
      <xdr:nvCxnSpPr>
        <xdr:cNvPr id="126" name="直線コネクタ 125">
          <a:extLst>
            <a:ext uri="{FF2B5EF4-FFF2-40B4-BE49-F238E27FC236}">
              <a16:creationId xmlns:a16="http://schemas.microsoft.com/office/drawing/2014/main" id="{EC49E532-B7E8-44CE-8BD9-8D4C6A26A121}"/>
            </a:ext>
          </a:extLst>
        </xdr:cNvPr>
        <xdr:cNvCxnSpPr/>
      </xdr:nvCxnSpPr>
      <xdr:spPr>
        <a:xfrm flipV="1">
          <a:off x="8750300" y="7025880"/>
          <a:ext cx="8890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126547</xdr:rowOff>
    </xdr:from>
    <xdr:ext cx="534377" cy="259045"/>
    <xdr:sp macro="" textlink="">
      <xdr:nvSpPr>
        <xdr:cNvPr id="127" name="n_1aveValue【道路】&#10;一人当たり延長">
          <a:extLst>
            <a:ext uri="{FF2B5EF4-FFF2-40B4-BE49-F238E27FC236}">
              <a16:creationId xmlns:a16="http://schemas.microsoft.com/office/drawing/2014/main" id="{4713192F-EF60-4F8E-A9A2-454BA0A68AB8}"/>
            </a:ext>
          </a:extLst>
        </xdr:cNvPr>
        <xdr:cNvSpPr txBox="1"/>
      </xdr:nvSpPr>
      <xdr:spPr>
        <a:xfrm>
          <a:off x="9359411" y="715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112804</xdr:rowOff>
    </xdr:from>
    <xdr:ext cx="534377" cy="259045"/>
    <xdr:sp macro="" textlink="">
      <xdr:nvSpPr>
        <xdr:cNvPr id="128" name="n_2aveValue【道路】&#10;一人当たり延長">
          <a:extLst>
            <a:ext uri="{FF2B5EF4-FFF2-40B4-BE49-F238E27FC236}">
              <a16:creationId xmlns:a16="http://schemas.microsoft.com/office/drawing/2014/main" id="{A20AA5BC-2DE0-4672-886B-702C0EA7B8DF}"/>
            </a:ext>
          </a:extLst>
        </xdr:cNvPr>
        <xdr:cNvSpPr txBox="1"/>
      </xdr:nvSpPr>
      <xdr:spPr>
        <a:xfrm>
          <a:off x="8483111" y="714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29" name="n_3aveValue【道路】&#10;一人当たり延長">
          <a:extLst>
            <a:ext uri="{FF2B5EF4-FFF2-40B4-BE49-F238E27FC236}">
              <a16:creationId xmlns:a16="http://schemas.microsoft.com/office/drawing/2014/main" id="{7332EDC1-3E92-41BD-A65D-CFA8DE60F535}"/>
            </a:ext>
          </a:extLst>
        </xdr:cNvPr>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63757</xdr:rowOff>
    </xdr:from>
    <xdr:ext cx="534377" cy="259045"/>
    <xdr:sp macro="" textlink="">
      <xdr:nvSpPr>
        <xdr:cNvPr id="130" name="n_1mainValue【道路】&#10;一人当たり延長">
          <a:extLst>
            <a:ext uri="{FF2B5EF4-FFF2-40B4-BE49-F238E27FC236}">
              <a16:creationId xmlns:a16="http://schemas.microsoft.com/office/drawing/2014/main" id="{44B9C9F2-7741-45C1-A1A4-1ED014DF76F8}"/>
            </a:ext>
          </a:extLst>
        </xdr:cNvPr>
        <xdr:cNvSpPr txBox="1"/>
      </xdr:nvSpPr>
      <xdr:spPr>
        <a:xfrm>
          <a:off x="9359411" y="675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67807</xdr:rowOff>
    </xdr:from>
    <xdr:ext cx="534377" cy="259045"/>
    <xdr:sp macro="" textlink="">
      <xdr:nvSpPr>
        <xdr:cNvPr id="131" name="n_2mainValue【道路】&#10;一人当たり延長">
          <a:extLst>
            <a:ext uri="{FF2B5EF4-FFF2-40B4-BE49-F238E27FC236}">
              <a16:creationId xmlns:a16="http://schemas.microsoft.com/office/drawing/2014/main" id="{E886B19B-8055-47BE-97CA-330D18BD7CC3}"/>
            </a:ext>
          </a:extLst>
        </xdr:cNvPr>
        <xdr:cNvSpPr txBox="1"/>
      </xdr:nvSpPr>
      <xdr:spPr>
        <a:xfrm>
          <a:off x="8483111" y="675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17D09D3C-9A75-4629-BCDE-9DC3E62EB48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EE188040-A845-4F28-B22A-B92BC9CCCC5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A7094281-3FB4-4B6D-9FB0-571BEB41A74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8291A078-00DB-46A2-9413-AA827180FD0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3EA1E658-80A7-43C2-B89C-10EEA0DCCE7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738A2AC2-DFB6-4A11-B659-874C78983F3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675E39C8-9A9C-4847-BD32-2CFCD13D6D2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18207425-119C-4B1D-B0EF-E7212F27C27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5A3B65D3-5C56-47BA-B652-1717E687320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D526028A-25DD-44FE-A41E-AB8759C8240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37645F00-F86A-4119-A933-874FB40B3B3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5CB9E469-DDE9-4826-8973-656A11FA089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7C231A14-DC0C-47CD-9CA0-CF30C9738F1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4C1D835D-DE6F-47A6-8DB6-EF8D478A688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841C9C7B-665D-4392-B74F-FC51516F44A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BCDEA791-1D2A-46F6-8492-048A49910E8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A021FE84-1E12-48AB-A8A9-19F945DA190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AC8953B5-9519-46F9-BACE-620F01B7953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5C361346-5313-42CB-BE38-90EB65AC6DF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7F9DCE8F-333F-4D90-874A-BA4E11AB765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3D3116B6-178C-4C7A-BF88-83EFB13A711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5930CB8D-FC08-444A-B879-CB441F1A7B78}"/>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279FC5F5-3A99-4660-8D44-3D4070572E7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C5F6DBC7-320D-459C-B1D7-EF846DE197E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88E248BF-1348-498D-8657-0CAB0BC1FA5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57" name="直線コネクタ 156">
          <a:extLst>
            <a:ext uri="{FF2B5EF4-FFF2-40B4-BE49-F238E27FC236}">
              <a16:creationId xmlns:a16="http://schemas.microsoft.com/office/drawing/2014/main" id="{A75A6E1C-66E6-4B32-BD8A-F9FE0ABFF32C}"/>
            </a:ext>
          </a:extLst>
        </xdr:cNvPr>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E4D765E5-BBF6-42C6-830E-2AD294B291E2}"/>
            </a:ext>
          </a:extLst>
        </xdr:cNvPr>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59" name="直線コネクタ 158">
          <a:extLst>
            <a:ext uri="{FF2B5EF4-FFF2-40B4-BE49-F238E27FC236}">
              <a16:creationId xmlns:a16="http://schemas.microsoft.com/office/drawing/2014/main" id="{3306E95F-1CF5-4034-B4A2-A3E87A3D5C52}"/>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A4E25578-0B7C-429D-86FD-2B66F46BAEDD}"/>
            </a:ext>
          </a:extLst>
        </xdr:cNvPr>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1" name="直線コネクタ 160">
          <a:extLst>
            <a:ext uri="{FF2B5EF4-FFF2-40B4-BE49-F238E27FC236}">
              <a16:creationId xmlns:a16="http://schemas.microsoft.com/office/drawing/2014/main" id="{E682D120-9215-4569-9368-1635D231454B}"/>
            </a:ext>
          </a:extLst>
        </xdr:cNvPr>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94542</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DA5299ED-C9A4-4C47-97D3-FC4AFD39B54E}"/>
            </a:ext>
          </a:extLst>
        </xdr:cNvPr>
        <xdr:cNvSpPr txBox="1"/>
      </xdr:nvSpPr>
      <xdr:spPr>
        <a:xfrm>
          <a:off x="4673600" y="9867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3" name="フローチャート: 判断 162">
          <a:extLst>
            <a:ext uri="{FF2B5EF4-FFF2-40B4-BE49-F238E27FC236}">
              <a16:creationId xmlns:a16="http://schemas.microsoft.com/office/drawing/2014/main" id="{6CF8B449-D4BE-4247-8755-9EAA16AF1D0B}"/>
            </a:ext>
          </a:extLst>
        </xdr:cNvPr>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64" name="フローチャート: 判断 163">
          <a:extLst>
            <a:ext uri="{FF2B5EF4-FFF2-40B4-BE49-F238E27FC236}">
              <a16:creationId xmlns:a16="http://schemas.microsoft.com/office/drawing/2014/main" id="{7DEBA851-2478-4DDF-859F-728E0FA7AA84}"/>
            </a:ext>
          </a:extLst>
        </xdr:cNvPr>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65" name="フローチャート: 判断 164">
          <a:extLst>
            <a:ext uri="{FF2B5EF4-FFF2-40B4-BE49-F238E27FC236}">
              <a16:creationId xmlns:a16="http://schemas.microsoft.com/office/drawing/2014/main" id="{87D3D36E-75FC-4689-94D4-710F7BA3ED71}"/>
            </a:ext>
          </a:extLst>
        </xdr:cNvPr>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66" name="フローチャート: 判断 165">
          <a:extLst>
            <a:ext uri="{FF2B5EF4-FFF2-40B4-BE49-F238E27FC236}">
              <a16:creationId xmlns:a16="http://schemas.microsoft.com/office/drawing/2014/main" id="{E9F4B82B-4CBD-4922-890B-F4F461F7C01E}"/>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5FB75E47-AA32-428A-AFC1-D71491403F2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B3027251-01BC-41F4-9FB7-B8DA495F22A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99F47078-6294-48DB-BD03-B4515E839E7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1E66126C-2AF1-4D3B-9A41-CC877F71964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937BE571-4BB1-4BAF-B6A1-833FE9BC291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70031</xdr:rowOff>
    </xdr:from>
    <xdr:to>
      <xdr:col>24</xdr:col>
      <xdr:colOff>114300</xdr:colOff>
      <xdr:row>60</xdr:row>
      <xdr:rowOff>181</xdr:rowOff>
    </xdr:to>
    <xdr:sp macro="" textlink="">
      <xdr:nvSpPr>
        <xdr:cNvPr id="172" name="楕円 171">
          <a:extLst>
            <a:ext uri="{FF2B5EF4-FFF2-40B4-BE49-F238E27FC236}">
              <a16:creationId xmlns:a16="http://schemas.microsoft.com/office/drawing/2014/main" id="{1495E11B-C1D2-4A81-BDD0-ACCCF4B600F9}"/>
            </a:ext>
          </a:extLst>
        </xdr:cNvPr>
        <xdr:cNvSpPr/>
      </xdr:nvSpPr>
      <xdr:spPr>
        <a:xfrm>
          <a:off x="45847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48458</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3A8C1FC5-445C-4152-998D-281DF816B6CA}"/>
            </a:ext>
          </a:extLst>
        </xdr:cNvPr>
        <xdr:cNvSpPr txBox="1"/>
      </xdr:nvSpPr>
      <xdr:spPr>
        <a:xfrm>
          <a:off x="4673600" y="1016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92891</xdr:rowOff>
    </xdr:from>
    <xdr:to>
      <xdr:col>20</xdr:col>
      <xdr:colOff>38100</xdr:colOff>
      <xdr:row>60</xdr:row>
      <xdr:rowOff>23041</xdr:rowOff>
    </xdr:to>
    <xdr:sp macro="" textlink="">
      <xdr:nvSpPr>
        <xdr:cNvPr id="174" name="楕円 173">
          <a:extLst>
            <a:ext uri="{FF2B5EF4-FFF2-40B4-BE49-F238E27FC236}">
              <a16:creationId xmlns:a16="http://schemas.microsoft.com/office/drawing/2014/main" id="{CC8C182E-9A9A-46C6-9CA2-57A54968D4F3}"/>
            </a:ext>
          </a:extLst>
        </xdr:cNvPr>
        <xdr:cNvSpPr/>
      </xdr:nvSpPr>
      <xdr:spPr>
        <a:xfrm>
          <a:off x="3746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120831</xdr:rowOff>
    </xdr:from>
    <xdr:to>
      <xdr:col>24</xdr:col>
      <xdr:colOff>63500</xdr:colOff>
      <xdr:row>59</xdr:row>
      <xdr:rowOff>143691</xdr:rowOff>
    </xdr:to>
    <xdr:cxnSp macro="">
      <xdr:nvCxnSpPr>
        <xdr:cNvPr id="175" name="直線コネクタ 174">
          <a:extLst>
            <a:ext uri="{FF2B5EF4-FFF2-40B4-BE49-F238E27FC236}">
              <a16:creationId xmlns:a16="http://schemas.microsoft.com/office/drawing/2014/main" id="{FAEC3827-F224-4DD3-8EB1-56BDE9B3A53D}"/>
            </a:ext>
          </a:extLst>
        </xdr:cNvPr>
        <xdr:cNvCxnSpPr/>
      </xdr:nvCxnSpPr>
      <xdr:spPr>
        <a:xfrm flipV="1">
          <a:off x="3797300" y="1023638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115751</xdr:rowOff>
    </xdr:from>
    <xdr:to>
      <xdr:col>15</xdr:col>
      <xdr:colOff>101600</xdr:colOff>
      <xdr:row>60</xdr:row>
      <xdr:rowOff>45901</xdr:rowOff>
    </xdr:to>
    <xdr:sp macro="" textlink="">
      <xdr:nvSpPr>
        <xdr:cNvPr id="176" name="楕円 175">
          <a:extLst>
            <a:ext uri="{FF2B5EF4-FFF2-40B4-BE49-F238E27FC236}">
              <a16:creationId xmlns:a16="http://schemas.microsoft.com/office/drawing/2014/main" id="{71C81CC9-E9C1-4394-ADA6-E0C5F61D0DDA}"/>
            </a:ext>
          </a:extLst>
        </xdr:cNvPr>
        <xdr:cNvSpPr/>
      </xdr:nvSpPr>
      <xdr:spPr>
        <a:xfrm>
          <a:off x="2857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143691</xdr:rowOff>
    </xdr:from>
    <xdr:to>
      <xdr:col>19</xdr:col>
      <xdr:colOff>177800</xdr:colOff>
      <xdr:row>59</xdr:row>
      <xdr:rowOff>166551</xdr:rowOff>
    </xdr:to>
    <xdr:cxnSp macro="">
      <xdr:nvCxnSpPr>
        <xdr:cNvPr id="177" name="直線コネクタ 176">
          <a:extLst>
            <a:ext uri="{FF2B5EF4-FFF2-40B4-BE49-F238E27FC236}">
              <a16:creationId xmlns:a16="http://schemas.microsoft.com/office/drawing/2014/main" id="{C94D6899-BC53-496A-B38E-9B519D21706F}"/>
            </a:ext>
          </a:extLst>
        </xdr:cNvPr>
        <xdr:cNvCxnSpPr/>
      </xdr:nvCxnSpPr>
      <xdr:spPr>
        <a:xfrm flipV="1">
          <a:off x="2908300" y="1025924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16708</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2C81821A-42B1-4A28-A8E9-A3B4945AA4D6}"/>
            </a:ext>
          </a:extLst>
        </xdr:cNvPr>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D7215086-4D56-4434-A2B1-C8B0FB6E85FB}"/>
            </a:ext>
          </a:extLst>
        </xdr:cNvPr>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321E95C9-4EE5-433A-B9A0-1DA41EE934D6}"/>
            </a:ext>
          </a:extLst>
        </xdr:cNvPr>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14168</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495FEE65-B6FB-4BB7-9DA0-14BE25E72EC9}"/>
            </a:ext>
          </a:extLst>
        </xdr:cNvPr>
        <xdr:cNvSpPr txBox="1"/>
      </xdr:nvSpPr>
      <xdr:spPr>
        <a:xfrm>
          <a:off x="35820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37028</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9DB7E170-CC28-43FE-A835-29FAE3E405F4}"/>
            </a:ext>
          </a:extLst>
        </xdr:cNvPr>
        <xdr:cNvSpPr txBox="1"/>
      </xdr:nvSpPr>
      <xdr:spPr>
        <a:xfrm>
          <a:off x="2705744" y="1032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E527BE04-3DB1-4FD0-8B1D-4BB9C68FB2C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27D62F91-7E96-4328-977D-E1A273B4BC9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2A66FBF9-5202-4445-B1DC-6140DAE362D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925D3916-04A2-4762-AF21-C453010BAE4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BC11C3C7-5D36-484E-A77A-27E913EB618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505C6514-CFFF-455C-AD67-1153256DF87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D5A71507-FA7B-4024-8938-C0712923707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23530AFF-2421-4CF7-A1ED-FDFCB88A940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D5E0B00F-068E-4D12-8CCE-56FBEA57F86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D848E3D0-439E-44FC-88E7-4849C834A54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a:extLst>
            <a:ext uri="{FF2B5EF4-FFF2-40B4-BE49-F238E27FC236}">
              <a16:creationId xmlns:a16="http://schemas.microsoft.com/office/drawing/2014/main" id="{BE1A4A35-B193-4743-81E6-51B9BD224BE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a:extLst>
            <a:ext uri="{FF2B5EF4-FFF2-40B4-BE49-F238E27FC236}">
              <a16:creationId xmlns:a16="http://schemas.microsoft.com/office/drawing/2014/main" id="{DC8FC881-4C9E-470C-8BD3-DBABD8B4CE3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a:extLst>
            <a:ext uri="{FF2B5EF4-FFF2-40B4-BE49-F238E27FC236}">
              <a16:creationId xmlns:a16="http://schemas.microsoft.com/office/drawing/2014/main" id="{020F94C7-F2B6-4B60-B19C-E5645BA223C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6" name="テキスト ボックス 195">
          <a:extLst>
            <a:ext uri="{FF2B5EF4-FFF2-40B4-BE49-F238E27FC236}">
              <a16:creationId xmlns:a16="http://schemas.microsoft.com/office/drawing/2014/main" id="{AC35F650-4016-4B51-A873-8E082F07B3BC}"/>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a:extLst>
            <a:ext uri="{FF2B5EF4-FFF2-40B4-BE49-F238E27FC236}">
              <a16:creationId xmlns:a16="http://schemas.microsoft.com/office/drawing/2014/main" id="{9A6572D2-0553-456D-B757-93E9A826BE5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8" name="テキスト ボックス 197">
          <a:extLst>
            <a:ext uri="{FF2B5EF4-FFF2-40B4-BE49-F238E27FC236}">
              <a16:creationId xmlns:a16="http://schemas.microsoft.com/office/drawing/2014/main" id="{7BFDC64E-79E5-49ED-80E6-38B16F6704EA}"/>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a:extLst>
            <a:ext uri="{FF2B5EF4-FFF2-40B4-BE49-F238E27FC236}">
              <a16:creationId xmlns:a16="http://schemas.microsoft.com/office/drawing/2014/main" id="{D8979DF0-1DF2-4F4D-A439-B8E381A6132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0" name="テキスト ボックス 199">
          <a:extLst>
            <a:ext uri="{FF2B5EF4-FFF2-40B4-BE49-F238E27FC236}">
              <a16:creationId xmlns:a16="http://schemas.microsoft.com/office/drawing/2014/main" id="{9E0E2F56-3D36-40EC-B9B5-A844791D2595}"/>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a:extLst>
            <a:ext uri="{FF2B5EF4-FFF2-40B4-BE49-F238E27FC236}">
              <a16:creationId xmlns:a16="http://schemas.microsoft.com/office/drawing/2014/main" id="{D55E1DDD-6A6F-4D12-8A0A-5A230E41AE0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a:extLst>
            <a:ext uri="{FF2B5EF4-FFF2-40B4-BE49-F238E27FC236}">
              <a16:creationId xmlns:a16="http://schemas.microsoft.com/office/drawing/2014/main" id="{840235F3-98AE-4F93-AF38-A1FDC1ADBA3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04E1D3A6-2C1B-4C65-9442-48739BD7563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a:extLst>
            <a:ext uri="{FF2B5EF4-FFF2-40B4-BE49-F238E27FC236}">
              <a16:creationId xmlns:a16="http://schemas.microsoft.com/office/drawing/2014/main" id="{AE191C0B-FC61-44A2-AD87-918FDB6F6B4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a:extLst>
            <a:ext uri="{FF2B5EF4-FFF2-40B4-BE49-F238E27FC236}">
              <a16:creationId xmlns:a16="http://schemas.microsoft.com/office/drawing/2014/main" id="{EEA75909-5D85-4B7A-B01A-1F3234C6C4E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06" name="直線コネクタ 205">
          <a:extLst>
            <a:ext uri="{FF2B5EF4-FFF2-40B4-BE49-F238E27FC236}">
              <a16:creationId xmlns:a16="http://schemas.microsoft.com/office/drawing/2014/main" id="{4DAFB196-4153-4AC8-91CD-FE218C7D4007}"/>
            </a:ext>
          </a:extLst>
        </xdr:cNvPr>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07" name="【橋りょう・トンネル】&#10;一人当たり有形固定資産（償却資産）額最小値テキスト">
          <a:extLst>
            <a:ext uri="{FF2B5EF4-FFF2-40B4-BE49-F238E27FC236}">
              <a16:creationId xmlns:a16="http://schemas.microsoft.com/office/drawing/2014/main" id="{1A19ECF6-F660-42C1-97D5-D220213596F7}"/>
            </a:ext>
          </a:extLst>
        </xdr:cNvPr>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08" name="直線コネクタ 207">
          <a:extLst>
            <a:ext uri="{FF2B5EF4-FFF2-40B4-BE49-F238E27FC236}">
              <a16:creationId xmlns:a16="http://schemas.microsoft.com/office/drawing/2014/main" id="{80F4299A-88F7-472A-AB50-303B622A2813}"/>
            </a:ext>
          </a:extLst>
        </xdr:cNvPr>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09" name="【橋りょう・トンネル】&#10;一人当たり有形固定資産（償却資産）額最大値テキスト">
          <a:extLst>
            <a:ext uri="{FF2B5EF4-FFF2-40B4-BE49-F238E27FC236}">
              <a16:creationId xmlns:a16="http://schemas.microsoft.com/office/drawing/2014/main" id="{13ECE002-4FD8-45F0-8C78-A645EC578EDD}"/>
            </a:ext>
          </a:extLst>
        </xdr:cNvPr>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0" name="直線コネクタ 209">
          <a:extLst>
            <a:ext uri="{FF2B5EF4-FFF2-40B4-BE49-F238E27FC236}">
              <a16:creationId xmlns:a16="http://schemas.microsoft.com/office/drawing/2014/main" id="{85214977-0122-4BEC-9A0D-13035A8975CE}"/>
            </a:ext>
          </a:extLst>
        </xdr:cNvPr>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11" name="【橋りょう・トンネル】&#10;一人当たり有形固定資産（償却資産）額平均値テキスト">
          <a:extLst>
            <a:ext uri="{FF2B5EF4-FFF2-40B4-BE49-F238E27FC236}">
              <a16:creationId xmlns:a16="http://schemas.microsoft.com/office/drawing/2014/main" id="{C0353B1D-4E9E-49AB-96F3-62D4AD1C967D}"/>
            </a:ext>
          </a:extLst>
        </xdr:cNvPr>
        <xdr:cNvSpPr txBox="1"/>
      </xdr:nvSpPr>
      <xdr:spPr>
        <a:xfrm>
          <a:off x="10515600" y="10670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12" name="フローチャート: 判断 211">
          <a:extLst>
            <a:ext uri="{FF2B5EF4-FFF2-40B4-BE49-F238E27FC236}">
              <a16:creationId xmlns:a16="http://schemas.microsoft.com/office/drawing/2014/main" id="{60375699-A412-4040-963C-68921F08BA25}"/>
            </a:ext>
          </a:extLst>
        </xdr:cNvPr>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13" name="フローチャート: 判断 212">
          <a:extLst>
            <a:ext uri="{FF2B5EF4-FFF2-40B4-BE49-F238E27FC236}">
              <a16:creationId xmlns:a16="http://schemas.microsoft.com/office/drawing/2014/main" id="{8950F9B9-B672-420D-9C55-5880509566E3}"/>
            </a:ext>
          </a:extLst>
        </xdr:cNvPr>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14" name="フローチャート: 判断 213">
          <a:extLst>
            <a:ext uri="{FF2B5EF4-FFF2-40B4-BE49-F238E27FC236}">
              <a16:creationId xmlns:a16="http://schemas.microsoft.com/office/drawing/2014/main" id="{6F9AD52E-5E27-467F-B8AE-EFC375829546}"/>
            </a:ext>
          </a:extLst>
        </xdr:cNvPr>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15" name="フローチャート: 判断 214">
          <a:extLst>
            <a:ext uri="{FF2B5EF4-FFF2-40B4-BE49-F238E27FC236}">
              <a16:creationId xmlns:a16="http://schemas.microsoft.com/office/drawing/2014/main" id="{842A6831-DF72-4D3B-81F5-5CB7537CF1DE}"/>
            </a:ext>
          </a:extLst>
        </xdr:cNvPr>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CB5D9914-6780-460D-A616-25716E0C624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6C9657D5-B595-425A-B95F-8BC8268B859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21D50ED8-815D-46A3-9284-11AF19A9563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F093F76D-B0F9-409F-9C63-ADBDD67C1BB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C5716764-2916-4D77-99BE-A000E1C4AE7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36191</xdr:rowOff>
    </xdr:from>
    <xdr:to>
      <xdr:col>55</xdr:col>
      <xdr:colOff>50800</xdr:colOff>
      <xdr:row>63</xdr:row>
      <xdr:rowOff>137791</xdr:rowOff>
    </xdr:to>
    <xdr:sp macro="" textlink="">
      <xdr:nvSpPr>
        <xdr:cNvPr id="221" name="楕円 220">
          <a:extLst>
            <a:ext uri="{FF2B5EF4-FFF2-40B4-BE49-F238E27FC236}">
              <a16:creationId xmlns:a16="http://schemas.microsoft.com/office/drawing/2014/main" id="{1E70523C-2D85-4FB7-9705-F12F91A711C7}"/>
            </a:ext>
          </a:extLst>
        </xdr:cNvPr>
        <xdr:cNvSpPr/>
      </xdr:nvSpPr>
      <xdr:spPr>
        <a:xfrm>
          <a:off x="10426700" y="1083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14618</xdr:rowOff>
    </xdr:from>
    <xdr:ext cx="599010" cy="259045"/>
    <xdr:sp macro="" textlink="">
      <xdr:nvSpPr>
        <xdr:cNvPr id="222" name="【橋りょう・トンネル】&#10;一人当たり有形固定資産（償却資産）額該当値テキスト">
          <a:extLst>
            <a:ext uri="{FF2B5EF4-FFF2-40B4-BE49-F238E27FC236}">
              <a16:creationId xmlns:a16="http://schemas.microsoft.com/office/drawing/2014/main" id="{B0371B43-F291-411F-A6DD-397FC163B669}"/>
            </a:ext>
          </a:extLst>
        </xdr:cNvPr>
        <xdr:cNvSpPr txBox="1"/>
      </xdr:nvSpPr>
      <xdr:spPr>
        <a:xfrm>
          <a:off x="10515600" y="1081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39347</xdr:rowOff>
    </xdr:from>
    <xdr:to>
      <xdr:col>50</xdr:col>
      <xdr:colOff>165100</xdr:colOff>
      <xdr:row>63</xdr:row>
      <xdr:rowOff>140947</xdr:rowOff>
    </xdr:to>
    <xdr:sp macro="" textlink="">
      <xdr:nvSpPr>
        <xdr:cNvPr id="223" name="楕円 222">
          <a:extLst>
            <a:ext uri="{FF2B5EF4-FFF2-40B4-BE49-F238E27FC236}">
              <a16:creationId xmlns:a16="http://schemas.microsoft.com/office/drawing/2014/main" id="{14851F19-E15F-4F28-B2D3-F421B22F09ED}"/>
            </a:ext>
          </a:extLst>
        </xdr:cNvPr>
        <xdr:cNvSpPr/>
      </xdr:nvSpPr>
      <xdr:spPr>
        <a:xfrm>
          <a:off x="9588500" y="108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86991</xdr:rowOff>
    </xdr:from>
    <xdr:to>
      <xdr:col>55</xdr:col>
      <xdr:colOff>0</xdr:colOff>
      <xdr:row>63</xdr:row>
      <xdr:rowOff>90147</xdr:rowOff>
    </xdr:to>
    <xdr:cxnSp macro="">
      <xdr:nvCxnSpPr>
        <xdr:cNvPr id="224" name="直線コネクタ 223">
          <a:extLst>
            <a:ext uri="{FF2B5EF4-FFF2-40B4-BE49-F238E27FC236}">
              <a16:creationId xmlns:a16="http://schemas.microsoft.com/office/drawing/2014/main" id="{FF7538FA-6A30-45C3-A79A-BDCEC5673EAE}"/>
            </a:ext>
          </a:extLst>
        </xdr:cNvPr>
        <xdr:cNvCxnSpPr/>
      </xdr:nvCxnSpPr>
      <xdr:spPr>
        <a:xfrm flipV="1">
          <a:off x="9639300" y="10888341"/>
          <a:ext cx="838200" cy="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42340</xdr:rowOff>
    </xdr:from>
    <xdr:to>
      <xdr:col>46</xdr:col>
      <xdr:colOff>38100</xdr:colOff>
      <xdr:row>63</xdr:row>
      <xdr:rowOff>143940</xdr:rowOff>
    </xdr:to>
    <xdr:sp macro="" textlink="">
      <xdr:nvSpPr>
        <xdr:cNvPr id="225" name="楕円 224">
          <a:extLst>
            <a:ext uri="{FF2B5EF4-FFF2-40B4-BE49-F238E27FC236}">
              <a16:creationId xmlns:a16="http://schemas.microsoft.com/office/drawing/2014/main" id="{D77340AB-5168-4606-B5B5-D09E150900F5}"/>
            </a:ext>
          </a:extLst>
        </xdr:cNvPr>
        <xdr:cNvSpPr/>
      </xdr:nvSpPr>
      <xdr:spPr>
        <a:xfrm>
          <a:off x="8699500" y="1084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90147</xdr:rowOff>
    </xdr:from>
    <xdr:to>
      <xdr:col>50</xdr:col>
      <xdr:colOff>114300</xdr:colOff>
      <xdr:row>63</xdr:row>
      <xdr:rowOff>93140</xdr:rowOff>
    </xdr:to>
    <xdr:cxnSp macro="">
      <xdr:nvCxnSpPr>
        <xdr:cNvPr id="226" name="直線コネクタ 225">
          <a:extLst>
            <a:ext uri="{FF2B5EF4-FFF2-40B4-BE49-F238E27FC236}">
              <a16:creationId xmlns:a16="http://schemas.microsoft.com/office/drawing/2014/main" id="{DA580D10-6848-4712-86B1-7777D8856104}"/>
            </a:ext>
          </a:extLst>
        </xdr:cNvPr>
        <xdr:cNvCxnSpPr/>
      </xdr:nvCxnSpPr>
      <xdr:spPr>
        <a:xfrm flipV="1">
          <a:off x="8750300" y="10891497"/>
          <a:ext cx="8890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27" name="n_1aveValue【橋りょう・トンネル】&#10;一人当たり有形固定資産（償却資産）額">
          <a:extLst>
            <a:ext uri="{FF2B5EF4-FFF2-40B4-BE49-F238E27FC236}">
              <a16:creationId xmlns:a16="http://schemas.microsoft.com/office/drawing/2014/main" id="{0D0EF0F9-A785-4011-B38A-4616FF9AB74C}"/>
            </a:ext>
          </a:extLst>
        </xdr:cNvPr>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28" name="n_2aveValue【橋りょう・トンネル】&#10;一人当たり有形固定資産（償却資産）額">
          <a:extLst>
            <a:ext uri="{FF2B5EF4-FFF2-40B4-BE49-F238E27FC236}">
              <a16:creationId xmlns:a16="http://schemas.microsoft.com/office/drawing/2014/main" id="{6EC09276-5978-4082-9277-B8EA22B720BD}"/>
            </a:ext>
          </a:extLst>
        </xdr:cNvPr>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29" name="n_3aveValue【橋りょう・トンネル】&#10;一人当たり有形固定資産（償却資産）額">
          <a:extLst>
            <a:ext uri="{FF2B5EF4-FFF2-40B4-BE49-F238E27FC236}">
              <a16:creationId xmlns:a16="http://schemas.microsoft.com/office/drawing/2014/main" id="{3E864D21-FB69-4396-8A11-A35E79191512}"/>
            </a:ext>
          </a:extLst>
        </xdr:cNvPr>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132074</xdr:rowOff>
    </xdr:from>
    <xdr:ext cx="599010" cy="259045"/>
    <xdr:sp macro="" textlink="">
      <xdr:nvSpPr>
        <xdr:cNvPr id="230" name="n_1mainValue【橋りょう・トンネル】&#10;一人当たり有形固定資産（償却資産）額">
          <a:extLst>
            <a:ext uri="{FF2B5EF4-FFF2-40B4-BE49-F238E27FC236}">
              <a16:creationId xmlns:a16="http://schemas.microsoft.com/office/drawing/2014/main" id="{31DF4A73-D802-40ED-80D5-C489F9C2E3EA}"/>
            </a:ext>
          </a:extLst>
        </xdr:cNvPr>
        <xdr:cNvSpPr txBox="1"/>
      </xdr:nvSpPr>
      <xdr:spPr>
        <a:xfrm>
          <a:off x="9327095" y="1093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135067</xdr:rowOff>
    </xdr:from>
    <xdr:ext cx="599010" cy="259045"/>
    <xdr:sp macro="" textlink="">
      <xdr:nvSpPr>
        <xdr:cNvPr id="231" name="n_2mainValue【橋りょう・トンネル】&#10;一人当たり有形固定資産（償却資産）額">
          <a:extLst>
            <a:ext uri="{FF2B5EF4-FFF2-40B4-BE49-F238E27FC236}">
              <a16:creationId xmlns:a16="http://schemas.microsoft.com/office/drawing/2014/main" id="{17122C8C-C458-495B-BF96-92F86BF67B36}"/>
            </a:ext>
          </a:extLst>
        </xdr:cNvPr>
        <xdr:cNvSpPr txBox="1"/>
      </xdr:nvSpPr>
      <xdr:spPr>
        <a:xfrm>
          <a:off x="8450795" y="1093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a16="http://schemas.microsoft.com/office/drawing/2014/main" id="{02B635DF-3A4E-45E7-B207-6AA9BD19A1E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a16="http://schemas.microsoft.com/office/drawing/2014/main" id="{77791769-C9E9-47C5-901D-6DD3D259A54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a16="http://schemas.microsoft.com/office/drawing/2014/main" id="{8C94E528-2BBE-44B1-BE16-DE382300204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a16="http://schemas.microsoft.com/office/drawing/2014/main" id="{20C2DF44-5E54-4528-BFE1-6F1B2687556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a16="http://schemas.microsoft.com/office/drawing/2014/main" id="{548F4E8C-5958-494D-95E2-DAFD2C89090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a16="http://schemas.microsoft.com/office/drawing/2014/main" id="{ECB6179A-0AF5-4AD3-9A59-0F783C42647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a16="http://schemas.microsoft.com/office/drawing/2014/main" id="{1C75A1FA-CFA9-4285-BF31-DA3A536DC21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id="{DFEF68DA-827A-459C-B87B-24CF79F3922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id="{D5C70407-3F9E-4002-87BB-6A1B2D1CD7A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id="{52ED5A1F-8176-4771-982E-D207458724F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a:extLst>
            <a:ext uri="{FF2B5EF4-FFF2-40B4-BE49-F238E27FC236}">
              <a16:creationId xmlns:a16="http://schemas.microsoft.com/office/drawing/2014/main" id="{9BCBE433-592B-448B-8ED3-573B9DC5267F}"/>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a:extLst>
            <a:ext uri="{FF2B5EF4-FFF2-40B4-BE49-F238E27FC236}">
              <a16:creationId xmlns:a16="http://schemas.microsoft.com/office/drawing/2014/main" id="{2F56664E-AA3A-4142-8B7E-C1A5A68FBD6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a:extLst>
            <a:ext uri="{FF2B5EF4-FFF2-40B4-BE49-F238E27FC236}">
              <a16:creationId xmlns:a16="http://schemas.microsoft.com/office/drawing/2014/main" id="{2249FBD9-3AB5-4634-B463-15E97557FD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a:extLst>
            <a:ext uri="{FF2B5EF4-FFF2-40B4-BE49-F238E27FC236}">
              <a16:creationId xmlns:a16="http://schemas.microsoft.com/office/drawing/2014/main" id="{AFF85685-0170-484D-934C-F1A72B0FB3D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a:extLst>
            <a:ext uri="{FF2B5EF4-FFF2-40B4-BE49-F238E27FC236}">
              <a16:creationId xmlns:a16="http://schemas.microsoft.com/office/drawing/2014/main" id="{450943E2-E48B-4B52-A683-50C69278E74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a:extLst>
            <a:ext uri="{FF2B5EF4-FFF2-40B4-BE49-F238E27FC236}">
              <a16:creationId xmlns:a16="http://schemas.microsoft.com/office/drawing/2014/main" id="{4B511998-6718-4FC5-B27B-0C0EDAA3156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a:extLst>
            <a:ext uri="{FF2B5EF4-FFF2-40B4-BE49-F238E27FC236}">
              <a16:creationId xmlns:a16="http://schemas.microsoft.com/office/drawing/2014/main" id="{8A176120-7CFF-41B4-A777-138E4F2C476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a:extLst>
            <a:ext uri="{FF2B5EF4-FFF2-40B4-BE49-F238E27FC236}">
              <a16:creationId xmlns:a16="http://schemas.microsoft.com/office/drawing/2014/main" id="{236F9829-0669-4D24-B44D-AC78407EE78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a:extLst>
            <a:ext uri="{FF2B5EF4-FFF2-40B4-BE49-F238E27FC236}">
              <a16:creationId xmlns:a16="http://schemas.microsoft.com/office/drawing/2014/main" id="{C09C10EF-F168-4984-9565-59ABCB9CA77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a:extLst>
            <a:ext uri="{FF2B5EF4-FFF2-40B4-BE49-F238E27FC236}">
              <a16:creationId xmlns:a16="http://schemas.microsoft.com/office/drawing/2014/main" id="{020472B3-33BD-4584-B838-63B79CA298D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a:extLst>
            <a:ext uri="{FF2B5EF4-FFF2-40B4-BE49-F238E27FC236}">
              <a16:creationId xmlns:a16="http://schemas.microsoft.com/office/drawing/2014/main" id="{2C65D1A3-2C4F-436D-93D7-7A4170201C88}"/>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1B587E7B-9ADF-4F4F-8364-40E4DC310E5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a:extLst>
            <a:ext uri="{FF2B5EF4-FFF2-40B4-BE49-F238E27FC236}">
              <a16:creationId xmlns:a16="http://schemas.microsoft.com/office/drawing/2014/main" id="{AA0B5528-4DC2-425B-9998-F85E04C38AA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a:extLst>
            <a:ext uri="{FF2B5EF4-FFF2-40B4-BE49-F238E27FC236}">
              <a16:creationId xmlns:a16="http://schemas.microsoft.com/office/drawing/2014/main" id="{0F1DDBE1-D850-4DB3-BDC9-DA82E2BE883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56" name="直線コネクタ 255">
          <a:extLst>
            <a:ext uri="{FF2B5EF4-FFF2-40B4-BE49-F238E27FC236}">
              <a16:creationId xmlns:a16="http://schemas.microsoft.com/office/drawing/2014/main" id="{80697E31-27D3-4079-A8A8-626543A4928E}"/>
            </a:ext>
          </a:extLst>
        </xdr:cNvPr>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57" name="【公営住宅】&#10;有形固定資産減価償却率最小値テキスト">
          <a:extLst>
            <a:ext uri="{FF2B5EF4-FFF2-40B4-BE49-F238E27FC236}">
              <a16:creationId xmlns:a16="http://schemas.microsoft.com/office/drawing/2014/main" id="{AC170214-3C77-43BF-B14E-E14146B45261}"/>
            </a:ext>
          </a:extLst>
        </xdr:cNvPr>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58" name="直線コネクタ 257">
          <a:extLst>
            <a:ext uri="{FF2B5EF4-FFF2-40B4-BE49-F238E27FC236}">
              <a16:creationId xmlns:a16="http://schemas.microsoft.com/office/drawing/2014/main" id="{98526816-EF6D-4981-90D9-CA2A2FF55F42}"/>
            </a:ext>
          </a:extLst>
        </xdr:cNvPr>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9" name="【公営住宅】&#10;有形固定資産減価償却率最大値テキスト">
          <a:extLst>
            <a:ext uri="{FF2B5EF4-FFF2-40B4-BE49-F238E27FC236}">
              <a16:creationId xmlns:a16="http://schemas.microsoft.com/office/drawing/2014/main" id="{D8357EA4-87C2-478B-902C-92756D9C7301}"/>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0" name="直線コネクタ 259">
          <a:extLst>
            <a:ext uri="{FF2B5EF4-FFF2-40B4-BE49-F238E27FC236}">
              <a16:creationId xmlns:a16="http://schemas.microsoft.com/office/drawing/2014/main" id="{6421E307-6CDF-4453-81BD-486983B3E05D}"/>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61" name="【公営住宅】&#10;有形固定資産減価償却率平均値テキスト">
          <a:extLst>
            <a:ext uri="{FF2B5EF4-FFF2-40B4-BE49-F238E27FC236}">
              <a16:creationId xmlns:a16="http://schemas.microsoft.com/office/drawing/2014/main" id="{C97A1E5B-C2F4-4014-9036-9E3892F44076}"/>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62" name="フローチャート: 判断 261">
          <a:extLst>
            <a:ext uri="{FF2B5EF4-FFF2-40B4-BE49-F238E27FC236}">
              <a16:creationId xmlns:a16="http://schemas.microsoft.com/office/drawing/2014/main" id="{6C115339-05A7-4BD7-A95A-CD9592AA1428}"/>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63" name="フローチャート: 判断 262">
          <a:extLst>
            <a:ext uri="{FF2B5EF4-FFF2-40B4-BE49-F238E27FC236}">
              <a16:creationId xmlns:a16="http://schemas.microsoft.com/office/drawing/2014/main" id="{BA73AB9F-FFB6-452D-8E0D-1D36D1C5F864}"/>
            </a:ext>
          </a:extLst>
        </xdr:cNvPr>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64" name="フローチャート: 判断 263">
          <a:extLst>
            <a:ext uri="{FF2B5EF4-FFF2-40B4-BE49-F238E27FC236}">
              <a16:creationId xmlns:a16="http://schemas.microsoft.com/office/drawing/2014/main" id="{1AFF9DE0-4316-4047-84AB-C17645D664D2}"/>
            </a:ext>
          </a:extLst>
        </xdr:cNvPr>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65" name="フローチャート: 判断 264">
          <a:extLst>
            <a:ext uri="{FF2B5EF4-FFF2-40B4-BE49-F238E27FC236}">
              <a16:creationId xmlns:a16="http://schemas.microsoft.com/office/drawing/2014/main" id="{FBAF519A-8053-4992-B0C2-82CDD668744E}"/>
            </a:ext>
          </a:extLst>
        </xdr:cNvPr>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9D756D8-6DA7-4F67-867A-21C0E14A69F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D6AF7839-2243-4F73-AC36-B43967DDD66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C521FA47-7F98-4EC2-AEFB-05438DFD1B6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AB4B05B6-26E7-4BE0-86ED-7EFEDE77B1D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3FF4743D-F23B-49FA-9F14-AF48528FF6D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88264</xdr:rowOff>
    </xdr:from>
    <xdr:to>
      <xdr:col>24</xdr:col>
      <xdr:colOff>114300</xdr:colOff>
      <xdr:row>81</xdr:row>
      <xdr:rowOff>18414</xdr:rowOff>
    </xdr:to>
    <xdr:sp macro="" textlink="">
      <xdr:nvSpPr>
        <xdr:cNvPr id="271" name="楕円 270">
          <a:extLst>
            <a:ext uri="{FF2B5EF4-FFF2-40B4-BE49-F238E27FC236}">
              <a16:creationId xmlns:a16="http://schemas.microsoft.com/office/drawing/2014/main" id="{157842AF-5C66-4B8C-B47D-04811223A29F}"/>
            </a:ext>
          </a:extLst>
        </xdr:cNvPr>
        <xdr:cNvSpPr/>
      </xdr:nvSpPr>
      <xdr:spPr>
        <a:xfrm>
          <a:off x="45847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111141</xdr:rowOff>
    </xdr:from>
    <xdr:ext cx="405111" cy="259045"/>
    <xdr:sp macro="" textlink="">
      <xdr:nvSpPr>
        <xdr:cNvPr id="272" name="【公営住宅】&#10;有形固定資産減価償却率該当値テキスト">
          <a:extLst>
            <a:ext uri="{FF2B5EF4-FFF2-40B4-BE49-F238E27FC236}">
              <a16:creationId xmlns:a16="http://schemas.microsoft.com/office/drawing/2014/main" id="{BAA2B08F-97E3-437B-B5DE-7C3A009D8F33}"/>
            </a:ext>
          </a:extLst>
        </xdr:cNvPr>
        <xdr:cNvSpPr txBox="1"/>
      </xdr:nvSpPr>
      <xdr:spPr>
        <a:xfrm>
          <a:off x="4673600"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122555</xdr:rowOff>
    </xdr:from>
    <xdr:to>
      <xdr:col>20</xdr:col>
      <xdr:colOff>38100</xdr:colOff>
      <xdr:row>81</xdr:row>
      <xdr:rowOff>52705</xdr:rowOff>
    </xdr:to>
    <xdr:sp macro="" textlink="">
      <xdr:nvSpPr>
        <xdr:cNvPr id="273" name="楕円 272">
          <a:extLst>
            <a:ext uri="{FF2B5EF4-FFF2-40B4-BE49-F238E27FC236}">
              <a16:creationId xmlns:a16="http://schemas.microsoft.com/office/drawing/2014/main" id="{7442CEE1-26BB-408C-83FA-9CCF04B502E0}"/>
            </a:ext>
          </a:extLst>
        </xdr:cNvPr>
        <xdr:cNvSpPr/>
      </xdr:nvSpPr>
      <xdr:spPr>
        <a:xfrm>
          <a:off x="3746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139064</xdr:rowOff>
    </xdr:from>
    <xdr:to>
      <xdr:col>24</xdr:col>
      <xdr:colOff>63500</xdr:colOff>
      <xdr:row>81</xdr:row>
      <xdr:rowOff>1905</xdr:rowOff>
    </xdr:to>
    <xdr:cxnSp macro="">
      <xdr:nvCxnSpPr>
        <xdr:cNvPr id="274" name="直線コネクタ 273">
          <a:extLst>
            <a:ext uri="{FF2B5EF4-FFF2-40B4-BE49-F238E27FC236}">
              <a16:creationId xmlns:a16="http://schemas.microsoft.com/office/drawing/2014/main" id="{C83524D8-E2AF-4F6E-9AB6-8E4E7CC67E31}"/>
            </a:ext>
          </a:extLst>
        </xdr:cNvPr>
        <xdr:cNvCxnSpPr/>
      </xdr:nvCxnSpPr>
      <xdr:spPr>
        <a:xfrm flipV="1">
          <a:off x="3797300" y="138550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154939</xdr:rowOff>
    </xdr:from>
    <xdr:to>
      <xdr:col>15</xdr:col>
      <xdr:colOff>101600</xdr:colOff>
      <xdr:row>81</xdr:row>
      <xdr:rowOff>85089</xdr:rowOff>
    </xdr:to>
    <xdr:sp macro="" textlink="">
      <xdr:nvSpPr>
        <xdr:cNvPr id="275" name="楕円 274">
          <a:extLst>
            <a:ext uri="{FF2B5EF4-FFF2-40B4-BE49-F238E27FC236}">
              <a16:creationId xmlns:a16="http://schemas.microsoft.com/office/drawing/2014/main" id="{8834FCFD-3D6D-469A-B12A-EB7BFDA6A133}"/>
            </a:ext>
          </a:extLst>
        </xdr:cNvPr>
        <xdr:cNvSpPr/>
      </xdr:nvSpPr>
      <xdr:spPr>
        <a:xfrm>
          <a:off x="2857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1905</xdr:rowOff>
    </xdr:from>
    <xdr:to>
      <xdr:col>19</xdr:col>
      <xdr:colOff>177800</xdr:colOff>
      <xdr:row>81</xdr:row>
      <xdr:rowOff>34289</xdr:rowOff>
    </xdr:to>
    <xdr:cxnSp macro="">
      <xdr:nvCxnSpPr>
        <xdr:cNvPr id="276" name="直線コネクタ 275">
          <a:extLst>
            <a:ext uri="{FF2B5EF4-FFF2-40B4-BE49-F238E27FC236}">
              <a16:creationId xmlns:a16="http://schemas.microsoft.com/office/drawing/2014/main" id="{F3361542-542B-43A4-89C4-512C8CA280F5}"/>
            </a:ext>
          </a:extLst>
        </xdr:cNvPr>
        <xdr:cNvCxnSpPr/>
      </xdr:nvCxnSpPr>
      <xdr:spPr>
        <a:xfrm flipV="1">
          <a:off x="2908300" y="138893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47641</xdr:rowOff>
    </xdr:from>
    <xdr:ext cx="405111" cy="259045"/>
    <xdr:sp macro="" textlink="">
      <xdr:nvSpPr>
        <xdr:cNvPr id="277" name="n_1aveValue【公営住宅】&#10;有形固定資産減価償却率">
          <a:extLst>
            <a:ext uri="{FF2B5EF4-FFF2-40B4-BE49-F238E27FC236}">
              <a16:creationId xmlns:a16="http://schemas.microsoft.com/office/drawing/2014/main" id="{ACC64E90-E677-4072-BECB-91B172C1C35E}"/>
            </a:ext>
          </a:extLst>
        </xdr:cNvPr>
        <xdr:cNvSpPr txBox="1"/>
      </xdr:nvSpPr>
      <xdr:spPr>
        <a:xfrm>
          <a:off x="3582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278" name="n_2aveValue【公営住宅】&#10;有形固定資産減価償却率">
          <a:extLst>
            <a:ext uri="{FF2B5EF4-FFF2-40B4-BE49-F238E27FC236}">
              <a16:creationId xmlns:a16="http://schemas.microsoft.com/office/drawing/2014/main" id="{2D619CC7-984A-4657-96FB-8AC1BA305CFB}"/>
            </a:ext>
          </a:extLst>
        </xdr:cNvPr>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279" name="n_3aveValue【公営住宅】&#10;有形固定資産減価償却率">
          <a:extLst>
            <a:ext uri="{FF2B5EF4-FFF2-40B4-BE49-F238E27FC236}">
              <a16:creationId xmlns:a16="http://schemas.microsoft.com/office/drawing/2014/main" id="{0F40367B-150F-4243-AE2C-432E2ED73CD8}"/>
            </a:ext>
          </a:extLst>
        </xdr:cNvPr>
        <xdr:cNvSpPr txBox="1"/>
      </xdr:nvSpPr>
      <xdr:spPr>
        <a:xfrm>
          <a:off x="1816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69232</xdr:rowOff>
    </xdr:from>
    <xdr:ext cx="405111" cy="259045"/>
    <xdr:sp macro="" textlink="">
      <xdr:nvSpPr>
        <xdr:cNvPr id="280" name="n_1mainValue【公営住宅】&#10;有形固定資産減価償却率">
          <a:extLst>
            <a:ext uri="{FF2B5EF4-FFF2-40B4-BE49-F238E27FC236}">
              <a16:creationId xmlns:a16="http://schemas.microsoft.com/office/drawing/2014/main" id="{9DE3092E-BBDF-4574-85C0-A05AABB096F5}"/>
            </a:ext>
          </a:extLst>
        </xdr:cNvPr>
        <xdr:cNvSpPr txBox="1"/>
      </xdr:nvSpPr>
      <xdr:spPr>
        <a:xfrm>
          <a:off x="35820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101616</xdr:rowOff>
    </xdr:from>
    <xdr:ext cx="405111" cy="259045"/>
    <xdr:sp macro="" textlink="">
      <xdr:nvSpPr>
        <xdr:cNvPr id="281" name="n_2mainValue【公営住宅】&#10;有形固定資産減価償却率">
          <a:extLst>
            <a:ext uri="{FF2B5EF4-FFF2-40B4-BE49-F238E27FC236}">
              <a16:creationId xmlns:a16="http://schemas.microsoft.com/office/drawing/2014/main" id="{4DF4D6DB-54E2-4119-9F2D-88168B2492C5}"/>
            </a:ext>
          </a:extLst>
        </xdr:cNvPr>
        <xdr:cNvSpPr txBox="1"/>
      </xdr:nvSpPr>
      <xdr:spPr>
        <a:xfrm>
          <a:off x="27057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a16="http://schemas.microsoft.com/office/drawing/2014/main" id="{248E8A04-7931-42FE-A65B-7DF85A9B879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a16="http://schemas.microsoft.com/office/drawing/2014/main" id="{96BD44B6-58F9-4E10-B5FF-622F191E199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a16="http://schemas.microsoft.com/office/drawing/2014/main" id="{0538E905-50F7-4D37-87D0-1A021D4686E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a16="http://schemas.microsoft.com/office/drawing/2014/main" id="{3CAB0321-86C7-4F5A-93E1-5B76C351AA4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a16="http://schemas.microsoft.com/office/drawing/2014/main" id="{391409F9-EA21-465E-920F-9096987B75A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a16="http://schemas.microsoft.com/office/drawing/2014/main" id="{3D923112-9021-4D6C-918D-2A47B7C5023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a16="http://schemas.microsoft.com/office/drawing/2014/main" id="{027A3B64-CACA-4B7D-905D-55D5C1F3FEE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id="{D0657543-E9F2-4B22-886C-4925FB5CDE2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id="{D9E87C77-38B4-42BF-810E-9F166C1410A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id="{D096E3C5-DCED-423C-82FF-44D682E66E4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a:extLst>
            <a:ext uri="{FF2B5EF4-FFF2-40B4-BE49-F238E27FC236}">
              <a16:creationId xmlns:a16="http://schemas.microsoft.com/office/drawing/2014/main" id="{2F833A19-F109-4B82-A506-3587EE9E4DB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a:extLst>
            <a:ext uri="{FF2B5EF4-FFF2-40B4-BE49-F238E27FC236}">
              <a16:creationId xmlns:a16="http://schemas.microsoft.com/office/drawing/2014/main" id="{3CAEB308-24E6-448C-ACE4-1250FC7EE34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a:extLst>
            <a:ext uri="{FF2B5EF4-FFF2-40B4-BE49-F238E27FC236}">
              <a16:creationId xmlns:a16="http://schemas.microsoft.com/office/drawing/2014/main" id="{0F106569-F628-4CE8-9447-EDF29787799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a:extLst>
            <a:ext uri="{FF2B5EF4-FFF2-40B4-BE49-F238E27FC236}">
              <a16:creationId xmlns:a16="http://schemas.microsoft.com/office/drawing/2014/main" id="{58B1C676-9640-45BB-84AE-E365B539880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a:extLst>
            <a:ext uri="{FF2B5EF4-FFF2-40B4-BE49-F238E27FC236}">
              <a16:creationId xmlns:a16="http://schemas.microsoft.com/office/drawing/2014/main" id="{BA2C1B55-DFAB-4D75-9ACF-01B6FA42400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a:extLst>
            <a:ext uri="{FF2B5EF4-FFF2-40B4-BE49-F238E27FC236}">
              <a16:creationId xmlns:a16="http://schemas.microsoft.com/office/drawing/2014/main" id="{14037BB3-0B5E-4950-AACB-348F8E9316B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a:extLst>
            <a:ext uri="{FF2B5EF4-FFF2-40B4-BE49-F238E27FC236}">
              <a16:creationId xmlns:a16="http://schemas.microsoft.com/office/drawing/2014/main" id="{B312FC77-FBAD-458A-9349-7C5E2CF6533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a:extLst>
            <a:ext uri="{FF2B5EF4-FFF2-40B4-BE49-F238E27FC236}">
              <a16:creationId xmlns:a16="http://schemas.microsoft.com/office/drawing/2014/main" id="{7309ED3C-1D77-45B8-BF84-CA063D0CE53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a:extLst>
            <a:ext uri="{FF2B5EF4-FFF2-40B4-BE49-F238E27FC236}">
              <a16:creationId xmlns:a16="http://schemas.microsoft.com/office/drawing/2014/main" id="{DE055EE7-93AB-4A5F-971A-B7464DAA25C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a:extLst>
            <a:ext uri="{FF2B5EF4-FFF2-40B4-BE49-F238E27FC236}">
              <a16:creationId xmlns:a16="http://schemas.microsoft.com/office/drawing/2014/main" id="{988E56AE-18A5-418D-BDDA-A36F0C6F36E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a:extLst>
            <a:ext uri="{FF2B5EF4-FFF2-40B4-BE49-F238E27FC236}">
              <a16:creationId xmlns:a16="http://schemas.microsoft.com/office/drawing/2014/main" id="{352BC04A-AAC5-42C1-93A6-0D63D485C3C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3" name="テキスト ボックス 302">
          <a:extLst>
            <a:ext uri="{FF2B5EF4-FFF2-40B4-BE49-F238E27FC236}">
              <a16:creationId xmlns:a16="http://schemas.microsoft.com/office/drawing/2014/main" id="{556E79ED-5132-47B0-A8AE-DDBE7F6BB04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a:extLst>
            <a:ext uri="{FF2B5EF4-FFF2-40B4-BE49-F238E27FC236}">
              <a16:creationId xmlns:a16="http://schemas.microsoft.com/office/drawing/2014/main" id="{E84AE42D-A88A-4649-A291-E26CB6645C3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05" name="直線コネクタ 304">
          <a:extLst>
            <a:ext uri="{FF2B5EF4-FFF2-40B4-BE49-F238E27FC236}">
              <a16:creationId xmlns:a16="http://schemas.microsoft.com/office/drawing/2014/main" id="{D9A45228-822D-4676-84C7-31F1C508A3D0}"/>
            </a:ext>
          </a:extLst>
        </xdr:cNvPr>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06" name="【公営住宅】&#10;一人当たり面積最小値テキスト">
          <a:extLst>
            <a:ext uri="{FF2B5EF4-FFF2-40B4-BE49-F238E27FC236}">
              <a16:creationId xmlns:a16="http://schemas.microsoft.com/office/drawing/2014/main" id="{E2FCB70F-8351-4BA0-A96A-3A0CA414820D}"/>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07" name="直線コネクタ 306">
          <a:extLst>
            <a:ext uri="{FF2B5EF4-FFF2-40B4-BE49-F238E27FC236}">
              <a16:creationId xmlns:a16="http://schemas.microsoft.com/office/drawing/2014/main" id="{E92167AB-2373-469A-9C58-D3F84A79A072}"/>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08" name="【公営住宅】&#10;一人当たり面積最大値テキスト">
          <a:extLst>
            <a:ext uri="{FF2B5EF4-FFF2-40B4-BE49-F238E27FC236}">
              <a16:creationId xmlns:a16="http://schemas.microsoft.com/office/drawing/2014/main" id="{ECEC9007-49BD-4C26-A829-A952B1E4DCAF}"/>
            </a:ext>
          </a:extLst>
        </xdr:cNvPr>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09" name="直線コネクタ 308">
          <a:extLst>
            <a:ext uri="{FF2B5EF4-FFF2-40B4-BE49-F238E27FC236}">
              <a16:creationId xmlns:a16="http://schemas.microsoft.com/office/drawing/2014/main" id="{B9B2E007-4901-457B-BE82-2C7E3518ED6E}"/>
            </a:ext>
          </a:extLst>
        </xdr:cNvPr>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42118</xdr:rowOff>
    </xdr:from>
    <xdr:ext cx="469744" cy="259045"/>
    <xdr:sp macro="" textlink="">
      <xdr:nvSpPr>
        <xdr:cNvPr id="310" name="【公営住宅】&#10;一人当たり面積平均値テキスト">
          <a:extLst>
            <a:ext uri="{FF2B5EF4-FFF2-40B4-BE49-F238E27FC236}">
              <a16:creationId xmlns:a16="http://schemas.microsoft.com/office/drawing/2014/main" id="{B0DAF4EB-5DB2-4D80-A915-B0144C52AFC5}"/>
            </a:ext>
          </a:extLst>
        </xdr:cNvPr>
        <xdr:cNvSpPr txBox="1"/>
      </xdr:nvSpPr>
      <xdr:spPr>
        <a:xfrm>
          <a:off x="10515600" y="14443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11" name="フローチャート: 判断 310">
          <a:extLst>
            <a:ext uri="{FF2B5EF4-FFF2-40B4-BE49-F238E27FC236}">
              <a16:creationId xmlns:a16="http://schemas.microsoft.com/office/drawing/2014/main" id="{E6170329-8F03-40BF-9196-8A661A25B11A}"/>
            </a:ext>
          </a:extLst>
        </xdr:cNvPr>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12" name="フローチャート: 判断 311">
          <a:extLst>
            <a:ext uri="{FF2B5EF4-FFF2-40B4-BE49-F238E27FC236}">
              <a16:creationId xmlns:a16="http://schemas.microsoft.com/office/drawing/2014/main" id="{EE8595AC-5DAC-432D-8BA0-C815F3FB70D2}"/>
            </a:ext>
          </a:extLst>
        </xdr:cNvPr>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13" name="フローチャート: 判断 312">
          <a:extLst>
            <a:ext uri="{FF2B5EF4-FFF2-40B4-BE49-F238E27FC236}">
              <a16:creationId xmlns:a16="http://schemas.microsoft.com/office/drawing/2014/main" id="{DB619269-67AA-4DBB-B4C2-CE5AA8F80B23}"/>
            </a:ext>
          </a:extLst>
        </xdr:cNvPr>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14" name="フローチャート: 判断 313">
          <a:extLst>
            <a:ext uri="{FF2B5EF4-FFF2-40B4-BE49-F238E27FC236}">
              <a16:creationId xmlns:a16="http://schemas.microsoft.com/office/drawing/2014/main" id="{9573FC47-9AA0-4623-B634-E55409DE0D82}"/>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DD98FB89-EFD7-4DA1-A638-2D2585DDBB7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CCDF5773-2D6C-4420-871C-6D3D835DF41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E2EACDE3-272D-4CA2-8EC2-C71C9FAF447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CB214CFE-F7C6-4714-9C59-1381B16BAFB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407F07B2-6FA2-4E7C-B494-8A9B7114663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166179</xdr:rowOff>
    </xdr:from>
    <xdr:to>
      <xdr:col>55</xdr:col>
      <xdr:colOff>50800</xdr:colOff>
      <xdr:row>83</xdr:row>
      <xdr:rowOff>96329</xdr:rowOff>
    </xdr:to>
    <xdr:sp macro="" textlink="">
      <xdr:nvSpPr>
        <xdr:cNvPr id="320" name="楕円 319">
          <a:extLst>
            <a:ext uri="{FF2B5EF4-FFF2-40B4-BE49-F238E27FC236}">
              <a16:creationId xmlns:a16="http://schemas.microsoft.com/office/drawing/2014/main" id="{44033C06-A840-48BF-92A2-CF41806B3459}"/>
            </a:ext>
          </a:extLst>
        </xdr:cNvPr>
        <xdr:cNvSpPr/>
      </xdr:nvSpPr>
      <xdr:spPr>
        <a:xfrm>
          <a:off x="10426700" y="1422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17606</xdr:rowOff>
    </xdr:from>
    <xdr:ext cx="469744" cy="259045"/>
    <xdr:sp macro="" textlink="">
      <xdr:nvSpPr>
        <xdr:cNvPr id="321" name="【公営住宅】&#10;一人当たり面積該当値テキスト">
          <a:extLst>
            <a:ext uri="{FF2B5EF4-FFF2-40B4-BE49-F238E27FC236}">
              <a16:creationId xmlns:a16="http://schemas.microsoft.com/office/drawing/2014/main" id="{EB5A5232-3E6E-4C2A-B20E-7D47E9232FCF}"/>
            </a:ext>
          </a:extLst>
        </xdr:cNvPr>
        <xdr:cNvSpPr txBox="1"/>
      </xdr:nvSpPr>
      <xdr:spPr>
        <a:xfrm>
          <a:off x="10515600" y="1407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4445</xdr:rowOff>
    </xdr:from>
    <xdr:to>
      <xdr:col>50</xdr:col>
      <xdr:colOff>165100</xdr:colOff>
      <xdr:row>83</xdr:row>
      <xdr:rowOff>106045</xdr:rowOff>
    </xdr:to>
    <xdr:sp macro="" textlink="">
      <xdr:nvSpPr>
        <xdr:cNvPr id="322" name="楕円 321">
          <a:extLst>
            <a:ext uri="{FF2B5EF4-FFF2-40B4-BE49-F238E27FC236}">
              <a16:creationId xmlns:a16="http://schemas.microsoft.com/office/drawing/2014/main" id="{9F340C0D-8A9B-43E2-9630-213F35119064}"/>
            </a:ext>
          </a:extLst>
        </xdr:cNvPr>
        <xdr:cNvSpPr/>
      </xdr:nvSpPr>
      <xdr:spPr>
        <a:xfrm>
          <a:off x="9588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45529</xdr:rowOff>
    </xdr:from>
    <xdr:to>
      <xdr:col>55</xdr:col>
      <xdr:colOff>0</xdr:colOff>
      <xdr:row>83</xdr:row>
      <xdr:rowOff>55245</xdr:rowOff>
    </xdr:to>
    <xdr:cxnSp macro="">
      <xdr:nvCxnSpPr>
        <xdr:cNvPr id="323" name="直線コネクタ 322">
          <a:extLst>
            <a:ext uri="{FF2B5EF4-FFF2-40B4-BE49-F238E27FC236}">
              <a16:creationId xmlns:a16="http://schemas.microsoft.com/office/drawing/2014/main" id="{62478AD0-5577-48CB-A3B1-F953203A665F}"/>
            </a:ext>
          </a:extLst>
        </xdr:cNvPr>
        <xdr:cNvCxnSpPr/>
      </xdr:nvCxnSpPr>
      <xdr:spPr>
        <a:xfrm flipV="1">
          <a:off x="9639300" y="14275879"/>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12255</xdr:rowOff>
    </xdr:from>
    <xdr:to>
      <xdr:col>46</xdr:col>
      <xdr:colOff>38100</xdr:colOff>
      <xdr:row>83</xdr:row>
      <xdr:rowOff>113855</xdr:rowOff>
    </xdr:to>
    <xdr:sp macro="" textlink="">
      <xdr:nvSpPr>
        <xdr:cNvPr id="324" name="楕円 323">
          <a:extLst>
            <a:ext uri="{FF2B5EF4-FFF2-40B4-BE49-F238E27FC236}">
              <a16:creationId xmlns:a16="http://schemas.microsoft.com/office/drawing/2014/main" id="{7DC03CCE-44A7-4F56-968A-8AC23B1DB668}"/>
            </a:ext>
          </a:extLst>
        </xdr:cNvPr>
        <xdr:cNvSpPr/>
      </xdr:nvSpPr>
      <xdr:spPr>
        <a:xfrm>
          <a:off x="8699500" y="1424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55245</xdr:rowOff>
    </xdr:from>
    <xdr:to>
      <xdr:col>50</xdr:col>
      <xdr:colOff>114300</xdr:colOff>
      <xdr:row>83</xdr:row>
      <xdr:rowOff>63055</xdr:rowOff>
    </xdr:to>
    <xdr:cxnSp macro="">
      <xdr:nvCxnSpPr>
        <xdr:cNvPr id="325" name="直線コネクタ 324">
          <a:extLst>
            <a:ext uri="{FF2B5EF4-FFF2-40B4-BE49-F238E27FC236}">
              <a16:creationId xmlns:a16="http://schemas.microsoft.com/office/drawing/2014/main" id="{A7C8D278-4473-4FD5-B27F-A27ED3BCF92E}"/>
            </a:ext>
          </a:extLst>
        </xdr:cNvPr>
        <xdr:cNvCxnSpPr/>
      </xdr:nvCxnSpPr>
      <xdr:spPr>
        <a:xfrm flipV="1">
          <a:off x="8750300" y="14285595"/>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167085</xdr:rowOff>
    </xdr:from>
    <xdr:ext cx="469744" cy="259045"/>
    <xdr:sp macro="" textlink="">
      <xdr:nvSpPr>
        <xdr:cNvPr id="326" name="n_1aveValue【公営住宅】&#10;一人当たり面積">
          <a:extLst>
            <a:ext uri="{FF2B5EF4-FFF2-40B4-BE49-F238E27FC236}">
              <a16:creationId xmlns:a16="http://schemas.microsoft.com/office/drawing/2014/main" id="{9FEFDF04-2CB9-47CD-9B05-14627CE2D5D6}"/>
            </a:ext>
          </a:extLst>
        </xdr:cNvPr>
        <xdr:cNvSpPr txBox="1"/>
      </xdr:nvSpPr>
      <xdr:spPr>
        <a:xfrm>
          <a:off x="93917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23640</xdr:rowOff>
    </xdr:from>
    <xdr:ext cx="469744" cy="259045"/>
    <xdr:sp macro="" textlink="">
      <xdr:nvSpPr>
        <xdr:cNvPr id="327" name="n_2aveValue【公営住宅】&#10;一人当たり面積">
          <a:extLst>
            <a:ext uri="{FF2B5EF4-FFF2-40B4-BE49-F238E27FC236}">
              <a16:creationId xmlns:a16="http://schemas.microsoft.com/office/drawing/2014/main" id="{B7BB8E7C-095B-4356-AD87-1FE7BC461FF8}"/>
            </a:ext>
          </a:extLst>
        </xdr:cNvPr>
        <xdr:cNvSpPr txBox="1"/>
      </xdr:nvSpPr>
      <xdr:spPr>
        <a:xfrm>
          <a:off x="8515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28" name="n_3aveValue【公営住宅】&#10;一人当たり面積">
          <a:extLst>
            <a:ext uri="{FF2B5EF4-FFF2-40B4-BE49-F238E27FC236}">
              <a16:creationId xmlns:a16="http://schemas.microsoft.com/office/drawing/2014/main" id="{07B91D9E-4CEF-424A-B98D-0E491E8CFD84}"/>
            </a:ext>
          </a:extLst>
        </xdr:cNvPr>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122572</xdr:rowOff>
    </xdr:from>
    <xdr:ext cx="469744" cy="259045"/>
    <xdr:sp macro="" textlink="">
      <xdr:nvSpPr>
        <xdr:cNvPr id="329" name="n_1mainValue【公営住宅】&#10;一人当たり面積">
          <a:extLst>
            <a:ext uri="{FF2B5EF4-FFF2-40B4-BE49-F238E27FC236}">
              <a16:creationId xmlns:a16="http://schemas.microsoft.com/office/drawing/2014/main" id="{AD2A161E-ED54-411A-B25B-F369732B1D95}"/>
            </a:ext>
          </a:extLst>
        </xdr:cNvPr>
        <xdr:cNvSpPr txBox="1"/>
      </xdr:nvSpPr>
      <xdr:spPr>
        <a:xfrm>
          <a:off x="9391727" y="1401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130382</xdr:rowOff>
    </xdr:from>
    <xdr:ext cx="469744" cy="259045"/>
    <xdr:sp macro="" textlink="">
      <xdr:nvSpPr>
        <xdr:cNvPr id="330" name="n_2mainValue【公営住宅】&#10;一人当たり面積">
          <a:extLst>
            <a:ext uri="{FF2B5EF4-FFF2-40B4-BE49-F238E27FC236}">
              <a16:creationId xmlns:a16="http://schemas.microsoft.com/office/drawing/2014/main" id="{A849568B-896E-439D-BA4C-080238AB2401}"/>
            </a:ext>
          </a:extLst>
        </xdr:cNvPr>
        <xdr:cNvSpPr txBox="1"/>
      </xdr:nvSpPr>
      <xdr:spPr>
        <a:xfrm>
          <a:off x="8515427" y="1401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id="{53AB7784-5D74-4D37-9133-E18102A32E7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id="{DDB4A399-76F3-4C13-9B69-047391EB1D4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id="{328DAFB5-96DE-4A23-9726-1CBEFAE9DB5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id="{EEEA0E8C-A652-4041-8EAD-56AD3BD5C6B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id="{123007C2-D1B8-445F-9905-9692237528F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id="{FA368B43-DC85-4739-83FB-CF511EB1F69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id="{74AD86D5-0D93-4578-A4FB-E64B5F6B0B3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id="{717B61F1-F2AD-46FA-B66E-1A169307B4B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0A599CA9-107E-4FC7-B32A-048CABF6F48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92E73BF3-CD4A-4804-B829-6C932C3B76C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67C6D502-D3DE-416C-88C6-00824A6509A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39914AED-BF51-46BA-A636-6BCA12F4766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41E8998-2B90-4124-AC6C-1EF8C322300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1FEEA04A-E896-40F1-838C-D1F2E7820C1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A91A79C7-EEB6-4479-BFCA-96FD7AE06D8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1CC88047-C75E-4DDB-8E61-14D9B5DFCEE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a:extLst>
            <a:ext uri="{FF2B5EF4-FFF2-40B4-BE49-F238E27FC236}">
              <a16:creationId xmlns:a16="http://schemas.microsoft.com/office/drawing/2014/main" id="{3A05018F-ABC7-4D4E-A041-275A773E7EA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a:extLst>
            <a:ext uri="{FF2B5EF4-FFF2-40B4-BE49-F238E27FC236}">
              <a16:creationId xmlns:a16="http://schemas.microsoft.com/office/drawing/2014/main" id="{A8CA3565-59C2-42DD-A113-FE744E50836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a:extLst>
            <a:ext uri="{FF2B5EF4-FFF2-40B4-BE49-F238E27FC236}">
              <a16:creationId xmlns:a16="http://schemas.microsoft.com/office/drawing/2014/main" id="{2F63FF54-03F1-4B0E-9EDD-ED437738A5C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a:extLst>
            <a:ext uri="{FF2B5EF4-FFF2-40B4-BE49-F238E27FC236}">
              <a16:creationId xmlns:a16="http://schemas.microsoft.com/office/drawing/2014/main" id="{937F460C-09D2-4CC0-A950-A1E3FB182B0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a:extLst>
            <a:ext uri="{FF2B5EF4-FFF2-40B4-BE49-F238E27FC236}">
              <a16:creationId xmlns:a16="http://schemas.microsoft.com/office/drawing/2014/main" id="{698BE6C3-564F-4C50-ADB9-E8C0802D554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a:extLst>
            <a:ext uri="{FF2B5EF4-FFF2-40B4-BE49-F238E27FC236}">
              <a16:creationId xmlns:a16="http://schemas.microsoft.com/office/drawing/2014/main" id="{6C526FB0-2A3F-408E-953F-3956052BE3E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a:extLst>
            <a:ext uri="{FF2B5EF4-FFF2-40B4-BE49-F238E27FC236}">
              <a16:creationId xmlns:a16="http://schemas.microsoft.com/office/drawing/2014/main" id="{F93E966F-DAC6-4C6A-8A6C-2F62BFA3A7B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id="{5712DCCD-7998-4F28-8C0D-1A958BBF47D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a:extLst>
            <a:ext uri="{FF2B5EF4-FFF2-40B4-BE49-F238E27FC236}">
              <a16:creationId xmlns:a16="http://schemas.microsoft.com/office/drawing/2014/main" id="{A84EC00E-8622-4D42-ABAF-8BC891BEA5F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a:extLst>
            <a:ext uri="{FF2B5EF4-FFF2-40B4-BE49-F238E27FC236}">
              <a16:creationId xmlns:a16="http://schemas.microsoft.com/office/drawing/2014/main" id="{C873CF06-1F86-4778-B37C-528E8D71307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7" name="直線コネクタ 356">
          <a:extLst>
            <a:ext uri="{FF2B5EF4-FFF2-40B4-BE49-F238E27FC236}">
              <a16:creationId xmlns:a16="http://schemas.microsoft.com/office/drawing/2014/main" id="{1B7BA07F-CBF9-468A-9C57-6700E54CDB8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8" name="テキスト ボックス 357">
          <a:extLst>
            <a:ext uri="{FF2B5EF4-FFF2-40B4-BE49-F238E27FC236}">
              <a16:creationId xmlns:a16="http://schemas.microsoft.com/office/drawing/2014/main" id="{CA30BB77-5439-41B0-9296-06C2E8EE9F4A}"/>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9" name="直線コネクタ 358">
          <a:extLst>
            <a:ext uri="{FF2B5EF4-FFF2-40B4-BE49-F238E27FC236}">
              <a16:creationId xmlns:a16="http://schemas.microsoft.com/office/drawing/2014/main" id="{5398F676-00B1-47AE-AE17-99ED8820CD2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0" name="テキスト ボックス 359">
          <a:extLst>
            <a:ext uri="{FF2B5EF4-FFF2-40B4-BE49-F238E27FC236}">
              <a16:creationId xmlns:a16="http://schemas.microsoft.com/office/drawing/2014/main" id="{4E8599D9-F918-4DE3-99AC-ADA94F1CBA5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1" name="直線コネクタ 360">
          <a:extLst>
            <a:ext uri="{FF2B5EF4-FFF2-40B4-BE49-F238E27FC236}">
              <a16:creationId xmlns:a16="http://schemas.microsoft.com/office/drawing/2014/main" id="{4BE40947-BBA0-4FC1-9D8B-2D39EADF777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2" name="テキスト ボックス 361">
          <a:extLst>
            <a:ext uri="{FF2B5EF4-FFF2-40B4-BE49-F238E27FC236}">
              <a16:creationId xmlns:a16="http://schemas.microsoft.com/office/drawing/2014/main" id="{E43359CF-DF9F-4AE4-A65E-F883F85FAE3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3" name="直線コネクタ 362">
          <a:extLst>
            <a:ext uri="{FF2B5EF4-FFF2-40B4-BE49-F238E27FC236}">
              <a16:creationId xmlns:a16="http://schemas.microsoft.com/office/drawing/2014/main" id="{AD3C0725-A030-436E-B8ED-C86A0901FF1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4" name="テキスト ボックス 363">
          <a:extLst>
            <a:ext uri="{FF2B5EF4-FFF2-40B4-BE49-F238E27FC236}">
              <a16:creationId xmlns:a16="http://schemas.microsoft.com/office/drawing/2014/main" id="{18D32CEC-8EE9-4C1D-9810-ECCCB2D7ACA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5" name="直線コネクタ 364">
          <a:extLst>
            <a:ext uri="{FF2B5EF4-FFF2-40B4-BE49-F238E27FC236}">
              <a16:creationId xmlns:a16="http://schemas.microsoft.com/office/drawing/2014/main" id="{8D6EC809-D620-48F5-9705-CCB22C3BC0A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6" name="テキスト ボックス 365">
          <a:extLst>
            <a:ext uri="{FF2B5EF4-FFF2-40B4-BE49-F238E27FC236}">
              <a16:creationId xmlns:a16="http://schemas.microsoft.com/office/drawing/2014/main" id="{74913D3F-2006-4F21-8E51-81DA1CB12FC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7" name="直線コネクタ 366">
          <a:extLst>
            <a:ext uri="{FF2B5EF4-FFF2-40B4-BE49-F238E27FC236}">
              <a16:creationId xmlns:a16="http://schemas.microsoft.com/office/drawing/2014/main" id="{00242D9F-1EA1-49E4-AB0F-A997A7EB91B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8" name="テキスト ボックス 367">
          <a:extLst>
            <a:ext uri="{FF2B5EF4-FFF2-40B4-BE49-F238E27FC236}">
              <a16:creationId xmlns:a16="http://schemas.microsoft.com/office/drawing/2014/main" id="{11A744D1-5A8F-4991-967B-68FEF23D7FB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a:extLst>
            <a:ext uri="{FF2B5EF4-FFF2-40B4-BE49-F238E27FC236}">
              <a16:creationId xmlns:a16="http://schemas.microsoft.com/office/drawing/2014/main" id="{9A86171D-7E57-4579-A6AC-6175D896D90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a:extLst>
            <a:ext uri="{FF2B5EF4-FFF2-40B4-BE49-F238E27FC236}">
              <a16:creationId xmlns:a16="http://schemas.microsoft.com/office/drawing/2014/main" id="{6EF3A53F-5CF5-4CFC-B467-E8E3959EBAA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認定こども園・幼稚園・保育所】&#10;有形固定資産減価償却率グラフ枠">
          <a:extLst>
            <a:ext uri="{FF2B5EF4-FFF2-40B4-BE49-F238E27FC236}">
              <a16:creationId xmlns:a16="http://schemas.microsoft.com/office/drawing/2014/main" id="{42A44490-BF4B-40BA-8553-B824F421549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72" name="直線コネクタ 371">
          <a:extLst>
            <a:ext uri="{FF2B5EF4-FFF2-40B4-BE49-F238E27FC236}">
              <a16:creationId xmlns:a16="http://schemas.microsoft.com/office/drawing/2014/main" id="{CEC4187C-601D-423E-84B0-6CF752E39E70}"/>
            </a:ext>
          </a:extLst>
        </xdr:cNvPr>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73" name="【認定こども園・幼稚園・保育所】&#10;有形固定資産減価償却率最小値テキスト">
          <a:extLst>
            <a:ext uri="{FF2B5EF4-FFF2-40B4-BE49-F238E27FC236}">
              <a16:creationId xmlns:a16="http://schemas.microsoft.com/office/drawing/2014/main" id="{C47141B6-A0F8-490A-B308-1A05FFDC0CBE}"/>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74" name="直線コネクタ 373">
          <a:extLst>
            <a:ext uri="{FF2B5EF4-FFF2-40B4-BE49-F238E27FC236}">
              <a16:creationId xmlns:a16="http://schemas.microsoft.com/office/drawing/2014/main" id="{FA1F7C79-C1C3-4E17-9FF8-F8309955702B}"/>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5" name="【認定こども園・幼稚園・保育所】&#10;有形固定資産減価償却率最大値テキスト">
          <a:extLst>
            <a:ext uri="{FF2B5EF4-FFF2-40B4-BE49-F238E27FC236}">
              <a16:creationId xmlns:a16="http://schemas.microsoft.com/office/drawing/2014/main" id="{B77AC0F5-FA9B-44B5-BEF6-5256567EF2E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6" name="直線コネクタ 375">
          <a:extLst>
            <a:ext uri="{FF2B5EF4-FFF2-40B4-BE49-F238E27FC236}">
              <a16:creationId xmlns:a16="http://schemas.microsoft.com/office/drawing/2014/main" id="{132157AC-2C26-4797-85D6-03765FC6AE4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77" name="【認定こども園・幼稚園・保育所】&#10;有形固定資産減価償却率平均値テキスト">
          <a:extLst>
            <a:ext uri="{FF2B5EF4-FFF2-40B4-BE49-F238E27FC236}">
              <a16:creationId xmlns:a16="http://schemas.microsoft.com/office/drawing/2014/main" id="{9C660C27-2B2F-4836-B479-80E1BBB4D60C}"/>
            </a:ext>
          </a:extLst>
        </xdr:cNvPr>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78" name="フローチャート: 判断 377">
          <a:extLst>
            <a:ext uri="{FF2B5EF4-FFF2-40B4-BE49-F238E27FC236}">
              <a16:creationId xmlns:a16="http://schemas.microsoft.com/office/drawing/2014/main" id="{2D3FEC57-FA81-4776-B960-562E22D38A23}"/>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79" name="フローチャート: 判断 378">
          <a:extLst>
            <a:ext uri="{FF2B5EF4-FFF2-40B4-BE49-F238E27FC236}">
              <a16:creationId xmlns:a16="http://schemas.microsoft.com/office/drawing/2014/main" id="{83E44D55-4815-4BA5-BCF0-6E33B4641A0B}"/>
            </a:ext>
          </a:extLst>
        </xdr:cNvPr>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80" name="フローチャート: 判断 379">
          <a:extLst>
            <a:ext uri="{FF2B5EF4-FFF2-40B4-BE49-F238E27FC236}">
              <a16:creationId xmlns:a16="http://schemas.microsoft.com/office/drawing/2014/main" id="{BB8A2CA2-640E-4AEE-B2C6-A29C5B96EC02}"/>
            </a:ext>
          </a:extLst>
        </xdr:cNvPr>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81" name="フローチャート: 判断 380">
          <a:extLst>
            <a:ext uri="{FF2B5EF4-FFF2-40B4-BE49-F238E27FC236}">
              <a16:creationId xmlns:a16="http://schemas.microsoft.com/office/drawing/2014/main" id="{EA00E38F-B43F-429D-B30F-0F8859D34799}"/>
            </a:ext>
          </a:extLst>
        </xdr:cNvPr>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8C553BD9-B181-46F9-AD01-3C4CCBB8429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139F1B9B-EDE6-4957-A6D8-7F6F02359B6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5907F74C-3107-4B92-BA04-8A55A7D7C11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1C457134-39A9-4819-AEA4-63E65C045E5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6BFFB1D1-E118-4A52-BCDE-63EBF53973E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103777</xdr:rowOff>
    </xdr:from>
    <xdr:to>
      <xdr:col>85</xdr:col>
      <xdr:colOff>177800</xdr:colOff>
      <xdr:row>35</xdr:row>
      <xdr:rowOff>33927</xdr:rowOff>
    </xdr:to>
    <xdr:sp macro="" textlink="">
      <xdr:nvSpPr>
        <xdr:cNvPr id="387" name="楕円 386">
          <a:extLst>
            <a:ext uri="{FF2B5EF4-FFF2-40B4-BE49-F238E27FC236}">
              <a16:creationId xmlns:a16="http://schemas.microsoft.com/office/drawing/2014/main" id="{1F577EE2-6FFC-443D-8CC0-7715D93FE94B}"/>
            </a:ext>
          </a:extLst>
        </xdr:cNvPr>
        <xdr:cNvSpPr/>
      </xdr:nvSpPr>
      <xdr:spPr>
        <a:xfrm>
          <a:off x="162687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126654</xdr:rowOff>
    </xdr:from>
    <xdr:ext cx="405111" cy="259045"/>
    <xdr:sp macro="" textlink="">
      <xdr:nvSpPr>
        <xdr:cNvPr id="388" name="【認定こども園・幼稚園・保育所】&#10;有形固定資産減価償却率該当値テキスト">
          <a:extLst>
            <a:ext uri="{FF2B5EF4-FFF2-40B4-BE49-F238E27FC236}">
              <a16:creationId xmlns:a16="http://schemas.microsoft.com/office/drawing/2014/main" id="{999428FD-0F26-4392-BA2C-52A0CCBD5A9E}"/>
            </a:ext>
          </a:extLst>
        </xdr:cNvPr>
        <xdr:cNvSpPr txBox="1"/>
      </xdr:nvSpPr>
      <xdr:spPr>
        <a:xfrm>
          <a:off x="16357600" y="57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115207</xdr:rowOff>
    </xdr:from>
    <xdr:to>
      <xdr:col>81</xdr:col>
      <xdr:colOff>101600</xdr:colOff>
      <xdr:row>35</xdr:row>
      <xdr:rowOff>45357</xdr:rowOff>
    </xdr:to>
    <xdr:sp macro="" textlink="">
      <xdr:nvSpPr>
        <xdr:cNvPr id="389" name="楕円 388">
          <a:extLst>
            <a:ext uri="{FF2B5EF4-FFF2-40B4-BE49-F238E27FC236}">
              <a16:creationId xmlns:a16="http://schemas.microsoft.com/office/drawing/2014/main" id="{A082FE16-3D74-4394-8EB3-E5177E371F4D}"/>
            </a:ext>
          </a:extLst>
        </xdr:cNvPr>
        <xdr:cNvSpPr/>
      </xdr:nvSpPr>
      <xdr:spPr>
        <a:xfrm>
          <a:off x="15430500" y="594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154577</xdr:rowOff>
    </xdr:from>
    <xdr:to>
      <xdr:col>85</xdr:col>
      <xdr:colOff>127000</xdr:colOff>
      <xdr:row>34</xdr:row>
      <xdr:rowOff>166007</xdr:rowOff>
    </xdr:to>
    <xdr:cxnSp macro="">
      <xdr:nvCxnSpPr>
        <xdr:cNvPr id="390" name="直線コネクタ 389">
          <a:extLst>
            <a:ext uri="{FF2B5EF4-FFF2-40B4-BE49-F238E27FC236}">
              <a16:creationId xmlns:a16="http://schemas.microsoft.com/office/drawing/2014/main" id="{015D0C4E-C600-4ED3-A4F9-1D9A0C105442}"/>
            </a:ext>
          </a:extLst>
        </xdr:cNvPr>
        <xdr:cNvCxnSpPr/>
      </xdr:nvCxnSpPr>
      <xdr:spPr>
        <a:xfrm flipV="1">
          <a:off x="15481300" y="598387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146231</xdr:rowOff>
    </xdr:from>
    <xdr:to>
      <xdr:col>76</xdr:col>
      <xdr:colOff>165100</xdr:colOff>
      <xdr:row>35</xdr:row>
      <xdr:rowOff>76381</xdr:rowOff>
    </xdr:to>
    <xdr:sp macro="" textlink="">
      <xdr:nvSpPr>
        <xdr:cNvPr id="391" name="楕円 390">
          <a:extLst>
            <a:ext uri="{FF2B5EF4-FFF2-40B4-BE49-F238E27FC236}">
              <a16:creationId xmlns:a16="http://schemas.microsoft.com/office/drawing/2014/main" id="{67F4E672-240C-40FE-AEC7-73AED1A9CF03}"/>
            </a:ext>
          </a:extLst>
        </xdr:cNvPr>
        <xdr:cNvSpPr/>
      </xdr:nvSpPr>
      <xdr:spPr>
        <a:xfrm>
          <a:off x="14541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166007</xdr:rowOff>
    </xdr:from>
    <xdr:to>
      <xdr:col>81</xdr:col>
      <xdr:colOff>50800</xdr:colOff>
      <xdr:row>35</xdr:row>
      <xdr:rowOff>25581</xdr:rowOff>
    </xdr:to>
    <xdr:cxnSp macro="">
      <xdr:nvCxnSpPr>
        <xdr:cNvPr id="392" name="直線コネクタ 391">
          <a:extLst>
            <a:ext uri="{FF2B5EF4-FFF2-40B4-BE49-F238E27FC236}">
              <a16:creationId xmlns:a16="http://schemas.microsoft.com/office/drawing/2014/main" id="{EADEC192-5DA2-4371-95DA-21A25D988CE1}"/>
            </a:ext>
          </a:extLst>
        </xdr:cNvPr>
        <xdr:cNvCxnSpPr/>
      </xdr:nvCxnSpPr>
      <xdr:spPr>
        <a:xfrm flipV="1">
          <a:off x="14592300" y="59953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393" name="n_1aveValue【認定こども園・幼稚園・保育所】&#10;有形固定資産減価償却率">
          <a:extLst>
            <a:ext uri="{FF2B5EF4-FFF2-40B4-BE49-F238E27FC236}">
              <a16:creationId xmlns:a16="http://schemas.microsoft.com/office/drawing/2014/main" id="{30859647-DA86-4765-AACF-0A0B43715A95}"/>
            </a:ext>
          </a:extLst>
        </xdr:cNvPr>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145886</xdr:rowOff>
    </xdr:from>
    <xdr:ext cx="405111" cy="259045"/>
    <xdr:sp macro="" textlink="">
      <xdr:nvSpPr>
        <xdr:cNvPr id="394" name="n_2aveValue【認定こども園・幼稚園・保育所】&#10;有形固定資産減価償却率">
          <a:extLst>
            <a:ext uri="{FF2B5EF4-FFF2-40B4-BE49-F238E27FC236}">
              <a16:creationId xmlns:a16="http://schemas.microsoft.com/office/drawing/2014/main" id="{E755BB25-1D07-4198-A57E-1D700034961C}"/>
            </a:ext>
          </a:extLst>
        </xdr:cNvPr>
        <xdr:cNvSpPr txBox="1"/>
      </xdr:nvSpPr>
      <xdr:spPr>
        <a:xfrm>
          <a:off x="14389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395" name="n_3aveValue【認定こども園・幼稚園・保育所】&#10;有形固定資産減価償却率">
          <a:extLst>
            <a:ext uri="{FF2B5EF4-FFF2-40B4-BE49-F238E27FC236}">
              <a16:creationId xmlns:a16="http://schemas.microsoft.com/office/drawing/2014/main" id="{CBA1C771-5576-4264-8B35-D1E9BBF816DF}"/>
            </a:ext>
          </a:extLst>
        </xdr:cNvPr>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61884</xdr:rowOff>
    </xdr:from>
    <xdr:ext cx="405111" cy="259045"/>
    <xdr:sp macro="" textlink="">
      <xdr:nvSpPr>
        <xdr:cNvPr id="396" name="n_1mainValue【認定こども園・幼稚園・保育所】&#10;有形固定資産減価償却率">
          <a:extLst>
            <a:ext uri="{FF2B5EF4-FFF2-40B4-BE49-F238E27FC236}">
              <a16:creationId xmlns:a16="http://schemas.microsoft.com/office/drawing/2014/main" id="{D7E5E9EE-EEB8-4A9A-BF2E-B1D8A1D1CFD5}"/>
            </a:ext>
          </a:extLst>
        </xdr:cNvPr>
        <xdr:cNvSpPr txBox="1"/>
      </xdr:nvSpPr>
      <xdr:spPr>
        <a:xfrm>
          <a:off x="15266044" y="571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92908</xdr:rowOff>
    </xdr:from>
    <xdr:ext cx="405111" cy="259045"/>
    <xdr:sp macro="" textlink="">
      <xdr:nvSpPr>
        <xdr:cNvPr id="397" name="n_2mainValue【認定こども園・幼稚園・保育所】&#10;有形固定資産減価償却率">
          <a:extLst>
            <a:ext uri="{FF2B5EF4-FFF2-40B4-BE49-F238E27FC236}">
              <a16:creationId xmlns:a16="http://schemas.microsoft.com/office/drawing/2014/main" id="{A4DA48DD-456B-46C7-8864-29B2514BBF63}"/>
            </a:ext>
          </a:extLst>
        </xdr:cNvPr>
        <xdr:cNvSpPr txBox="1"/>
      </xdr:nvSpPr>
      <xdr:spPr>
        <a:xfrm>
          <a:off x="14389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a:extLst>
            <a:ext uri="{FF2B5EF4-FFF2-40B4-BE49-F238E27FC236}">
              <a16:creationId xmlns:a16="http://schemas.microsoft.com/office/drawing/2014/main" id="{F19E4F41-8BC2-4F21-B1D3-9A638336588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a:extLst>
            <a:ext uri="{FF2B5EF4-FFF2-40B4-BE49-F238E27FC236}">
              <a16:creationId xmlns:a16="http://schemas.microsoft.com/office/drawing/2014/main" id="{C048B684-3509-4AC6-978D-754F7E6E9AB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a:extLst>
            <a:ext uri="{FF2B5EF4-FFF2-40B4-BE49-F238E27FC236}">
              <a16:creationId xmlns:a16="http://schemas.microsoft.com/office/drawing/2014/main" id="{61620FF0-E11A-4D5D-833A-20D021435F3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a:extLst>
            <a:ext uri="{FF2B5EF4-FFF2-40B4-BE49-F238E27FC236}">
              <a16:creationId xmlns:a16="http://schemas.microsoft.com/office/drawing/2014/main" id="{AA529D6F-2B89-4248-9446-3239644502C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a:extLst>
            <a:ext uri="{FF2B5EF4-FFF2-40B4-BE49-F238E27FC236}">
              <a16:creationId xmlns:a16="http://schemas.microsoft.com/office/drawing/2014/main" id="{2CAF43EB-7CA0-4CAF-A906-6BFDE9193BD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a:extLst>
            <a:ext uri="{FF2B5EF4-FFF2-40B4-BE49-F238E27FC236}">
              <a16:creationId xmlns:a16="http://schemas.microsoft.com/office/drawing/2014/main" id="{B14D5214-AC5B-46A8-A5D3-F4D97C456A9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a:extLst>
            <a:ext uri="{FF2B5EF4-FFF2-40B4-BE49-F238E27FC236}">
              <a16:creationId xmlns:a16="http://schemas.microsoft.com/office/drawing/2014/main" id="{28B76835-27A4-4F1D-9BE9-AA0A143C315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a:extLst>
            <a:ext uri="{FF2B5EF4-FFF2-40B4-BE49-F238E27FC236}">
              <a16:creationId xmlns:a16="http://schemas.microsoft.com/office/drawing/2014/main" id="{3C6F0289-094E-4D22-977E-D0203965B46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a:extLst>
            <a:ext uri="{FF2B5EF4-FFF2-40B4-BE49-F238E27FC236}">
              <a16:creationId xmlns:a16="http://schemas.microsoft.com/office/drawing/2014/main" id="{E6A1FCB5-259E-4AB9-8997-B3124980559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a:extLst>
            <a:ext uri="{FF2B5EF4-FFF2-40B4-BE49-F238E27FC236}">
              <a16:creationId xmlns:a16="http://schemas.microsoft.com/office/drawing/2014/main" id="{DFCFC2D5-9394-4CF0-96CC-B447D97A97D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8" name="直線コネクタ 407">
          <a:extLst>
            <a:ext uri="{FF2B5EF4-FFF2-40B4-BE49-F238E27FC236}">
              <a16:creationId xmlns:a16="http://schemas.microsoft.com/office/drawing/2014/main" id="{61C9C1A0-678A-4885-8DC7-3BC17685E86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9" name="テキスト ボックス 408">
          <a:extLst>
            <a:ext uri="{FF2B5EF4-FFF2-40B4-BE49-F238E27FC236}">
              <a16:creationId xmlns:a16="http://schemas.microsoft.com/office/drawing/2014/main" id="{0221CA13-AB7A-4115-AAB3-7F50E531519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0" name="直線コネクタ 409">
          <a:extLst>
            <a:ext uri="{FF2B5EF4-FFF2-40B4-BE49-F238E27FC236}">
              <a16:creationId xmlns:a16="http://schemas.microsoft.com/office/drawing/2014/main" id="{7DD4DA4A-57F6-4A12-934E-65508E20B62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1" name="テキスト ボックス 410">
          <a:extLst>
            <a:ext uri="{FF2B5EF4-FFF2-40B4-BE49-F238E27FC236}">
              <a16:creationId xmlns:a16="http://schemas.microsoft.com/office/drawing/2014/main" id="{0FFF7EC9-B4B9-4244-B4B4-8D701A2BA58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2" name="直線コネクタ 411">
          <a:extLst>
            <a:ext uri="{FF2B5EF4-FFF2-40B4-BE49-F238E27FC236}">
              <a16:creationId xmlns:a16="http://schemas.microsoft.com/office/drawing/2014/main" id="{FD340A85-5A0B-4035-BA0F-6D3F92DD88A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3" name="テキスト ボックス 412">
          <a:extLst>
            <a:ext uri="{FF2B5EF4-FFF2-40B4-BE49-F238E27FC236}">
              <a16:creationId xmlns:a16="http://schemas.microsoft.com/office/drawing/2014/main" id="{853202C1-A541-42A3-89CD-4081D4587F7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4" name="直線コネクタ 413">
          <a:extLst>
            <a:ext uri="{FF2B5EF4-FFF2-40B4-BE49-F238E27FC236}">
              <a16:creationId xmlns:a16="http://schemas.microsoft.com/office/drawing/2014/main" id="{50AB1990-A933-4A92-AB91-82B22890EFC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5" name="テキスト ボックス 414">
          <a:extLst>
            <a:ext uri="{FF2B5EF4-FFF2-40B4-BE49-F238E27FC236}">
              <a16:creationId xmlns:a16="http://schemas.microsoft.com/office/drawing/2014/main" id="{57E61233-71F7-4F84-9914-F1485171B11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a:extLst>
            <a:ext uri="{FF2B5EF4-FFF2-40B4-BE49-F238E27FC236}">
              <a16:creationId xmlns:a16="http://schemas.microsoft.com/office/drawing/2014/main" id="{1748D43B-DE09-44CA-83AA-588C65D27AC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a:extLst>
            <a:ext uri="{FF2B5EF4-FFF2-40B4-BE49-F238E27FC236}">
              <a16:creationId xmlns:a16="http://schemas.microsoft.com/office/drawing/2014/main" id="{49484378-5E5D-4762-B7C2-01027AD1E26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a:extLst>
            <a:ext uri="{FF2B5EF4-FFF2-40B4-BE49-F238E27FC236}">
              <a16:creationId xmlns:a16="http://schemas.microsoft.com/office/drawing/2014/main" id="{594B5E89-BF8B-4DF7-881C-66122F7D9B9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419" name="直線コネクタ 418">
          <a:extLst>
            <a:ext uri="{FF2B5EF4-FFF2-40B4-BE49-F238E27FC236}">
              <a16:creationId xmlns:a16="http://schemas.microsoft.com/office/drawing/2014/main" id="{9E62F1DE-940B-4554-A72E-7FF638BAF6A6}"/>
            </a:ext>
          </a:extLst>
        </xdr:cNvPr>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420" name="【認定こども園・幼稚園・保育所】&#10;一人当たり面積最小値テキスト">
          <a:extLst>
            <a:ext uri="{FF2B5EF4-FFF2-40B4-BE49-F238E27FC236}">
              <a16:creationId xmlns:a16="http://schemas.microsoft.com/office/drawing/2014/main" id="{CA59DEDC-7FC1-4444-8A8A-AE7F937786D6}"/>
            </a:ext>
          </a:extLst>
        </xdr:cNvPr>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21" name="直線コネクタ 420">
          <a:extLst>
            <a:ext uri="{FF2B5EF4-FFF2-40B4-BE49-F238E27FC236}">
              <a16:creationId xmlns:a16="http://schemas.microsoft.com/office/drawing/2014/main" id="{BC79CB79-CBBC-443C-A0C4-608585D88E5E}"/>
            </a:ext>
          </a:extLst>
        </xdr:cNvPr>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22" name="【認定こども園・幼稚園・保育所】&#10;一人当たり面積最大値テキスト">
          <a:extLst>
            <a:ext uri="{FF2B5EF4-FFF2-40B4-BE49-F238E27FC236}">
              <a16:creationId xmlns:a16="http://schemas.microsoft.com/office/drawing/2014/main" id="{9E81B01F-D35D-4920-B3F6-7C5DAB104DF7}"/>
            </a:ext>
          </a:extLst>
        </xdr:cNvPr>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23" name="直線コネクタ 422">
          <a:extLst>
            <a:ext uri="{FF2B5EF4-FFF2-40B4-BE49-F238E27FC236}">
              <a16:creationId xmlns:a16="http://schemas.microsoft.com/office/drawing/2014/main" id="{ADE0257F-4CC2-4876-A2FA-54E6B13F9D0D}"/>
            </a:ext>
          </a:extLst>
        </xdr:cNvPr>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113555</xdr:rowOff>
    </xdr:from>
    <xdr:ext cx="469744" cy="259045"/>
    <xdr:sp macro="" textlink="">
      <xdr:nvSpPr>
        <xdr:cNvPr id="424" name="【認定こども園・幼稚園・保育所】&#10;一人当たり面積平均値テキスト">
          <a:extLst>
            <a:ext uri="{FF2B5EF4-FFF2-40B4-BE49-F238E27FC236}">
              <a16:creationId xmlns:a16="http://schemas.microsoft.com/office/drawing/2014/main" id="{5FC81DD5-3B13-46CA-9600-3BD5445A8C40}"/>
            </a:ext>
          </a:extLst>
        </xdr:cNvPr>
        <xdr:cNvSpPr txBox="1"/>
      </xdr:nvSpPr>
      <xdr:spPr>
        <a:xfrm>
          <a:off x="22199600" y="645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25" name="フローチャート: 判断 424">
          <a:extLst>
            <a:ext uri="{FF2B5EF4-FFF2-40B4-BE49-F238E27FC236}">
              <a16:creationId xmlns:a16="http://schemas.microsoft.com/office/drawing/2014/main" id="{9BB12183-7C0C-479F-BBF5-CF40B14356D2}"/>
            </a:ext>
          </a:extLst>
        </xdr:cNvPr>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26" name="フローチャート: 判断 425">
          <a:extLst>
            <a:ext uri="{FF2B5EF4-FFF2-40B4-BE49-F238E27FC236}">
              <a16:creationId xmlns:a16="http://schemas.microsoft.com/office/drawing/2014/main" id="{9B374F09-1466-4ED2-B4DC-2C886DA363FE}"/>
            </a:ext>
          </a:extLst>
        </xdr:cNvPr>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27" name="フローチャート: 判断 426">
          <a:extLst>
            <a:ext uri="{FF2B5EF4-FFF2-40B4-BE49-F238E27FC236}">
              <a16:creationId xmlns:a16="http://schemas.microsoft.com/office/drawing/2014/main" id="{330CDE0F-DC16-4A9D-A16C-70CE074BC9F1}"/>
            </a:ext>
          </a:extLst>
        </xdr:cNvPr>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428" name="フローチャート: 判断 427">
          <a:extLst>
            <a:ext uri="{FF2B5EF4-FFF2-40B4-BE49-F238E27FC236}">
              <a16:creationId xmlns:a16="http://schemas.microsoft.com/office/drawing/2014/main" id="{5180C7E6-9874-4DB9-86D0-E4983871D8FB}"/>
            </a:ext>
          </a:extLst>
        </xdr:cNvPr>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9C146B0-54D5-474C-A8F5-DC4680DD4DB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FBA48C63-19A5-474F-8AE8-FD992AFB69C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36674384-75DF-4204-AFFE-DC9879EE0DD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B147A58-535C-48DA-901C-76DF871A253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AD0ED60-4524-4567-8618-0C126DA78A4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96266</xdr:rowOff>
    </xdr:from>
    <xdr:to>
      <xdr:col>116</xdr:col>
      <xdr:colOff>114300</xdr:colOff>
      <xdr:row>38</xdr:row>
      <xdr:rowOff>26415</xdr:rowOff>
    </xdr:to>
    <xdr:sp macro="" textlink="">
      <xdr:nvSpPr>
        <xdr:cNvPr id="434" name="楕円 433">
          <a:extLst>
            <a:ext uri="{FF2B5EF4-FFF2-40B4-BE49-F238E27FC236}">
              <a16:creationId xmlns:a16="http://schemas.microsoft.com/office/drawing/2014/main" id="{0DDA64CD-0B6F-4B4B-8F71-EA516B614BC8}"/>
            </a:ext>
          </a:extLst>
        </xdr:cNvPr>
        <xdr:cNvSpPr/>
      </xdr:nvSpPr>
      <xdr:spPr>
        <a:xfrm>
          <a:off x="221107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119143</xdr:rowOff>
    </xdr:from>
    <xdr:ext cx="469744" cy="259045"/>
    <xdr:sp macro="" textlink="">
      <xdr:nvSpPr>
        <xdr:cNvPr id="435" name="【認定こども園・幼稚園・保育所】&#10;一人当たり面積該当値テキスト">
          <a:extLst>
            <a:ext uri="{FF2B5EF4-FFF2-40B4-BE49-F238E27FC236}">
              <a16:creationId xmlns:a16="http://schemas.microsoft.com/office/drawing/2014/main" id="{8CD79F20-BF35-438A-8D77-A46D56683028}"/>
            </a:ext>
          </a:extLst>
        </xdr:cNvPr>
        <xdr:cNvSpPr txBox="1"/>
      </xdr:nvSpPr>
      <xdr:spPr>
        <a:xfrm>
          <a:off x="22199600" y="62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109982</xdr:rowOff>
    </xdr:from>
    <xdr:to>
      <xdr:col>112</xdr:col>
      <xdr:colOff>38100</xdr:colOff>
      <xdr:row>38</xdr:row>
      <xdr:rowOff>40132</xdr:rowOff>
    </xdr:to>
    <xdr:sp macro="" textlink="">
      <xdr:nvSpPr>
        <xdr:cNvPr id="436" name="楕円 435">
          <a:extLst>
            <a:ext uri="{FF2B5EF4-FFF2-40B4-BE49-F238E27FC236}">
              <a16:creationId xmlns:a16="http://schemas.microsoft.com/office/drawing/2014/main" id="{7B817DF9-325E-4A05-B783-E7CDC89986F1}"/>
            </a:ext>
          </a:extLst>
        </xdr:cNvPr>
        <xdr:cNvSpPr/>
      </xdr:nvSpPr>
      <xdr:spPr>
        <a:xfrm>
          <a:off x="21272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147066</xdr:rowOff>
    </xdr:from>
    <xdr:to>
      <xdr:col>116</xdr:col>
      <xdr:colOff>63500</xdr:colOff>
      <xdr:row>37</xdr:row>
      <xdr:rowOff>160782</xdr:rowOff>
    </xdr:to>
    <xdr:cxnSp macro="">
      <xdr:nvCxnSpPr>
        <xdr:cNvPr id="437" name="直線コネクタ 436">
          <a:extLst>
            <a:ext uri="{FF2B5EF4-FFF2-40B4-BE49-F238E27FC236}">
              <a16:creationId xmlns:a16="http://schemas.microsoft.com/office/drawing/2014/main" id="{15DD4506-BDAB-4F0F-92CB-487A05C0F167}"/>
            </a:ext>
          </a:extLst>
        </xdr:cNvPr>
        <xdr:cNvCxnSpPr/>
      </xdr:nvCxnSpPr>
      <xdr:spPr>
        <a:xfrm flipV="1">
          <a:off x="21323300" y="64907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121412</xdr:rowOff>
    </xdr:from>
    <xdr:to>
      <xdr:col>107</xdr:col>
      <xdr:colOff>101600</xdr:colOff>
      <xdr:row>38</xdr:row>
      <xdr:rowOff>51562</xdr:rowOff>
    </xdr:to>
    <xdr:sp macro="" textlink="">
      <xdr:nvSpPr>
        <xdr:cNvPr id="438" name="楕円 437">
          <a:extLst>
            <a:ext uri="{FF2B5EF4-FFF2-40B4-BE49-F238E27FC236}">
              <a16:creationId xmlns:a16="http://schemas.microsoft.com/office/drawing/2014/main" id="{98797C3A-3A6E-41D8-A737-D5011B1D0576}"/>
            </a:ext>
          </a:extLst>
        </xdr:cNvPr>
        <xdr:cNvSpPr/>
      </xdr:nvSpPr>
      <xdr:spPr>
        <a:xfrm>
          <a:off x="203835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160782</xdr:rowOff>
    </xdr:from>
    <xdr:to>
      <xdr:col>111</xdr:col>
      <xdr:colOff>177800</xdr:colOff>
      <xdr:row>38</xdr:row>
      <xdr:rowOff>762</xdr:rowOff>
    </xdr:to>
    <xdr:cxnSp macro="">
      <xdr:nvCxnSpPr>
        <xdr:cNvPr id="439" name="直線コネクタ 438">
          <a:extLst>
            <a:ext uri="{FF2B5EF4-FFF2-40B4-BE49-F238E27FC236}">
              <a16:creationId xmlns:a16="http://schemas.microsoft.com/office/drawing/2014/main" id="{AA4DAE08-96DA-4F74-BE5D-90F957C50BCC}"/>
            </a:ext>
          </a:extLst>
        </xdr:cNvPr>
        <xdr:cNvCxnSpPr/>
      </xdr:nvCxnSpPr>
      <xdr:spPr>
        <a:xfrm flipV="1">
          <a:off x="20434300" y="650443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49547</xdr:rowOff>
    </xdr:from>
    <xdr:ext cx="469744" cy="259045"/>
    <xdr:sp macro="" textlink="">
      <xdr:nvSpPr>
        <xdr:cNvPr id="440" name="n_1aveValue【認定こども園・幼稚園・保育所】&#10;一人当たり面積">
          <a:extLst>
            <a:ext uri="{FF2B5EF4-FFF2-40B4-BE49-F238E27FC236}">
              <a16:creationId xmlns:a16="http://schemas.microsoft.com/office/drawing/2014/main" id="{72E56BED-4D2D-45B6-B11E-ECBB50348E43}"/>
            </a:ext>
          </a:extLst>
        </xdr:cNvPr>
        <xdr:cNvSpPr txBox="1"/>
      </xdr:nvSpPr>
      <xdr:spPr>
        <a:xfrm>
          <a:off x="21075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83837</xdr:rowOff>
    </xdr:from>
    <xdr:ext cx="469744" cy="259045"/>
    <xdr:sp macro="" textlink="">
      <xdr:nvSpPr>
        <xdr:cNvPr id="441" name="n_2aveValue【認定こども園・幼稚園・保育所】&#10;一人当たり面積">
          <a:extLst>
            <a:ext uri="{FF2B5EF4-FFF2-40B4-BE49-F238E27FC236}">
              <a16:creationId xmlns:a16="http://schemas.microsoft.com/office/drawing/2014/main" id="{F2A8D338-D8FB-44AF-8202-88AAA8D2CBBE}"/>
            </a:ext>
          </a:extLst>
        </xdr:cNvPr>
        <xdr:cNvSpPr txBox="1"/>
      </xdr:nvSpPr>
      <xdr:spPr>
        <a:xfrm>
          <a:off x="201994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442" name="n_3aveValue【認定こども園・幼稚園・保育所】&#10;一人当たり面積">
          <a:extLst>
            <a:ext uri="{FF2B5EF4-FFF2-40B4-BE49-F238E27FC236}">
              <a16:creationId xmlns:a16="http://schemas.microsoft.com/office/drawing/2014/main" id="{980E783D-AD76-466E-BCD5-336495C37380}"/>
            </a:ext>
          </a:extLst>
        </xdr:cNvPr>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56659</xdr:rowOff>
    </xdr:from>
    <xdr:ext cx="469744" cy="259045"/>
    <xdr:sp macro="" textlink="">
      <xdr:nvSpPr>
        <xdr:cNvPr id="443" name="n_1mainValue【認定こども園・幼稚園・保育所】&#10;一人当たり面積">
          <a:extLst>
            <a:ext uri="{FF2B5EF4-FFF2-40B4-BE49-F238E27FC236}">
              <a16:creationId xmlns:a16="http://schemas.microsoft.com/office/drawing/2014/main" id="{FAB7D1AE-958F-4CC6-8112-DC10377B65FC}"/>
            </a:ext>
          </a:extLst>
        </xdr:cNvPr>
        <xdr:cNvSpPr txBox="1"/>
      </xdr:nvSpPr>
      <xdr:spPr>
        <a:xfrm>
          <a:off x="210757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68089</xdr:rowOff>
    </xdr:from>
    <xdr:ext cx="469744" cy="259045"/>
    <xdr:sp macro="" textlink="">
      <xdr:nvSpPr>
        <xdr:cNvPr id="444" name="n_2mainValue【認定こども園・幼稚園・保育所】&#10;一人当たり面積">
          <a:extLst>
            <a:ext uri="{FF2B5EF4-FFF2-40B4-BE49-F238E27FC236}">
              <a16:creationId xmlns:a16="http://schemas.microsoft.com/office/drawing/2014/main" id="{BAF5D59D-1D84-4703-BAF3-E1E33D263296}"/>
            </a:ext>
          </a:extLst>
        </xdr:cNvPr>
        <xdr:cNvSpPr txBox="1"/>
      </xdr:nvSpPr>
      <xdr:spPr>
        <a:xfrm>
          <a:off x="20199427" y="62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a:extLst>
            <a:ext uri="{FF2B5EF4-FFF2-40B4-BE49-F238E27FC236}">
              <a16:creationId xmlns:a16="http://schemas.microsoft.com/office/drawing/2014/main" id="{32D5A3F0-B19B-4A6B-BB79-A8D0C4A7062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a:extLst>
            <a:ext uri="{FF2B5EF4-FFF2-40B4-BE49-F238E27FC236}">
              <a16:creationId xmlns:a16="http://schemas.microsoft.com/office/drawing/2014/main" id="{D995996E-BDA1-4935-B1D0-E565A7096C2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a:extLst>
            <a:ext uri="{FF2B5EF4-FFF2-40B4-BE49-F238E27FC236}">
              <a16:creationId xmlns:a16="http://schemas.microsoft.com/office/drawing/2014/main" id="{BE926595-835D-4773-808C-F493B71E690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a:extLst>
            <a:ext uri="{FF2B5EF4-FFF2-40B4-BE49-F238E27FC236}">
              <a16:creationId xmlns:a16="http://schemas.microsoft.com/office/drawing/2014/main" id="{9666403A-9878-43E4-A9C3-E1F06913C89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a:extLst>
            <a:ext uri="{FF2B5EF4-FFF2-40B4-BE49-F238E27FC236}">
              <a16:creationId xmlns:a16="http://schemas.microsoft.com/office/drawing/2014/main" id="{6B439147-0E61-463E-B853-277FC1F37A4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a:extLst>
            <a:ext uri="{FF2B5EF4-FFF2-40B4-BE49-F238E27FC236}">
              <a16:creationId xmlns:a16="http://schemas.microsoft.com/office/drawing/2014/main" id="{ACB874DD-213C-4A95-B6E9-2A02A72F4FC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a:extLst>
            <a:ext uri="{FF2B5EF4-FFF2-40B4-BE49-F238E27FC236}">
              <a16:creationId xmlns:a16="http://schemas.microsoft.com/office/drawing/2014/main" id="{B4E5C759-AC9D-4D81-A520-1F106615CCD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a:extLst>
            <a:ext uri="{FF2B5EF4-FFF2-40B4-BE49-F238E27FC236}">
              <a16:creationId xmlns:a16="http://schemas.microsoft.com/office/drawing/2014/main" id="{3B475103-21F7-4787-AA1E-416E20D922C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a:extLst>
            <a:ext uri="{FF2B5EF4-FFF2-40B4-BE49-F238E27FC236}">
              <a16:creationId xmlns:a16="http://schemas.microsoft.com/office/drawing/2014/main" id="{F727F613-AD8C-4EAD-A198-22BA07E2713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a:extLst>
            <a:ext uri="{FF2B5EF4-FFF2-40B4-BE49-F238E27FC236}">
              <a16:creationId xmlns:a16="http://schemas.microsoft.com/office/drawing/2014/main" id="{745A3CBE-3A5F-44B9-895C-4DAD8716574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5" name="直線コネクタ 454">
          <a:extLst>
            <a:ext uri="{FF2B5EF4-FFF2-40B4-BE49-F238E27FC236}">
              <a16:creationId xmlns:a16="http://schemas.microsoft.com/office/drawing/2014/main" id="{C5C4DFAA-6677-4054-A443-CF3B4A1BB41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6" name="テキスト ボックス 455">
          <a:extLst>
            <a:ext uri="{FF2B5EF4-FFF2-40B4-BE49-F238E27FC236}">
              <a16:creationId xmlns:a16="http://schemas.microsoft.com/office/drawing/2014/main" id="{AE241CC2-5A10-4EBB-8B25-C6C7F5F6C23D}"/>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7" name="直線コネクタ 456">
          <a:extLst>
            <a:ext uri="{FF2B5EF4-FFF2-40B4-BE49-F238E27FC236}">
              <a16:creationId xmlns:a16="http://schemas.microsoft.com/office/drawing/2014/main" id="{3576F7F9-C88D-4152-8AB7-AC18D60811C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8" name="テキスト ボックス 457">
          <a:extLst>
            <a:ext uri="{FF2B5EF4-FFF2-40B4-BE49-F238E27FC236}">
              <a16:creationId xmlns:a16="http://schemas.microsoft.com/office/drawing/2014/main" id="{01DD532A-8151-4530-9374-BF6FE132E40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9" name="直線コネクタ 458">
          <a:extLst>
            <a:ext uri="{FF2B5EF4-FFF2-40B4-BE49-F238E27FC236}">
              <a16:creationId xmlns:a16="http://schemas.microsoft.com/office/drawing/2014/main" id="{6C0185FA-232E-419E-827D-39653CF31DF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0" name="テキスト ボックス 459">
          <a:extLst>
            <a:ext uri="{FF2B5EF4-FFF2-40B4-BE49-F238E27FC236}">
              <a16:creationId xmlns:a16="http://schemas.microsoft.com/office/drawing/2014/main" id="{4EFB5164-0FF4-4323-9F00-B38009AAEDB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1" name="直線コネクタ 460">
          <a:extLst>
            <a:ext uri="{FF2B5EF4-FFF2-40B4-BE49-F238E27FC236}">
              <a16:creationId xmlns:a16="http://schemas.microsoft.com/office/drawing/2014/main" id="{10281AFE-9908-4DA2-BA08-5389F9916BB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2" name="テキスト ボックス 461">
          <a:extLst>
            <a:ext uri="{FF2B5EF4-FFF2-40B4-BE49-F238E27FC236}">
              <a16:creationId xmlns:a16="http://schemas.microsoft.com/office/drawing/2014/main" id="{7D132727-21AF-4DEF-AED7-120F9BACEA2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3" name="直線コネクタ 462">
          <a:extLst>
            <a:ext uri="{FF2B5EF4-FFF2-40B4-BE49-F238E27FC236}">
              <a16:creationId xmlns:a16="http://schemas.microsoft.com/office/drawing/2014/main" id="{5E79CD85-63D5-4C20-8404-FA42FE69757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4" name="テキスト ボックス 463">
          <a:extLst>
            <a:ext uri="{FF2B5EF4-FFF2-40B4-BE49-F238E27FC236}">
              <a16:creationId xmlns:a16="http://schemas.microsoft.com/office/drawing/2014/main" id="{72FB1B96-42E8-443B-8DB0-85BAF2E1542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5" name="直線コネクタ 464">
          <a:extLst>
            <a:ext uri="{FF2B5EF4-FFF2-40B4-BE49-F238E27FC236}">
              <a16:creationId xmlns:a16="http://schemas.microsoft.com/office/drawing/2014/main" id="{5A69359F-7D4C-4622-AB83-75739B7CCB7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6" name="テキスト ボックス 465">
          <a:extLst>
            <a:ext uri="{FF2B5EF4-FFF2-40B4-BE49-F238E27FC236}">
              <a16:creationId xmlns:a16="http://schemas.microsoft.com/office/drawing/2014/main" id="{97922C95-E7DA-4AFC-B043-88F9A9353D9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a:extLst>
            <a:ext uri="{FF2B5EF4-FFF2-40B4-BE49-F238E27FC236}">
              <a16:creationId xmlns:a16="http://schemas.microsoft.com/office/drawing/2014/main" id="{EE81C015-307D-4474-A40D-539207D66F0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a:extLst>
            <a:ext uri="{FF2B5EF4-FFF2-40B4-BE49-F238E27FC236}">
              <a16:creationId xmlns:a16="http://schemas.microsoft.com/office/drawing/2014/main" id="{31AF9235-766B-4ADB-AAF1-6D7D45F886C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a:extLst>
            <a:ext uri="{FF2B5EF4-FFF2-40B4-BE49-F238E27FC236}">
              <a16:creationId xmlns:a16="http://schemas.microsoft.com/office/drawing/2014/main" id="{DFF785B9-2567-43EA-A0EE-0684A1D8F93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70" name="直線コネクタ 469">
          <a:extLst>
            <a:ext uri="{FF2B5EF4-FFF2-40B4-BE49-F238E27FC236}">
              <a16:creationId xmlns:a16="http://schemas.microsoft.com/office/drawing/2014/main" id="{CB1279A3-BF5D-4C7A-88E0-1449E70204DC}"/>
            </a:ext>
          </a:extLst>
        </xdr:cNvPr>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71" name="【学校施設】&#10;有形固定資産減価償却率最小値テキスト">
          <a:extLst>
            <a:ext uri="{FF2B5EF4-FFF2-40B4-BE49-F238E27FC236}">
              <a16:creationId xmlns:a16="http://schemas.microsoft.com/office/drawing/2014/main" id="{8E1439E1-0FF0-42FA-BE40-6C62F614C7A2}"/>
            </a:ext>
          </a:extLst>
        </xdr:cNvPr>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72" name="直線コネクタ 471">
          <a:extLst>
            <a:ext uri="{FF2B5EF4-FFF2-40B4-BE49-F238E27FC236}">
              <a16:creationId xmlns:a16="http://schemas.microsoft.com/office/drawing/2014/main" id="{D2A39097-D879-4515-8254-7E1A680AC653}"/>
            </a:ext>
          </a:extLst>
        </xdr:cNvPr>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73" name="【学校施設】&#10;有形固定資産減価償却率最大値テキスト">
          <a:extLst>
            <a:ext uri="{FF2B5EF4-FFF2-40B4-BE49-F238E27FC236}">
              <a16:creationId xmlns:a16="http://schemas.microsoft.com/office/drawing/2014/main" id="{3E266060-D44B-4BD7-97AD-BD10A999CBA5}"/>
            </a:ext>
          </a:extLst>
        </xdr:cNvPr>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74" name="直線コネクタ 473">
          <a:extLst>
            <a:ext uri="{FF2B5EF4-FFF2-40B4-BE49-F238E27FC236}">
              <a16:creationId xmlns:a16="http://schemas.microsoft.com/office/drawing/2014/main" id="{7B313F10-2D6F-4221-BE3B-CDCB7E1BB333}"/>
            </a:ext>
          </a:extLst>
        </xdr:cNvPr>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475" name="【学校施設】&#10;有形固定資産減価償却率平均値テキスト">
          <a:extLst>
            <a:ext uri="{FF2B5EF4-FFF2-40B4-BE49-F238E27FC236}">
              <a16:creationId xmlns:a16="http://schemas.microsoft.com/office/drawing/2014/main" id="{30940DFB-AB88-4180-8828-BF4620558F4E}"/>
            </a:ext>
          </a:extLst>
        </xdr:cNvPr>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476" name="フローチャート: 判断 475">
          <a:extLst>
            <a:ext uri="{FF2B5EF4-FFF2-40B4-BE49-F238E27FC236}">
              <a16:creationId xmlns:a16="http://schemas.microsoft.com/office/drawing/2014/main" id="{3021645B-B150-4385-AEEA-DC2942AE3275}"/>
            </a:ext>
          </a:extLst>
        </xdr:cNvPr>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477" name="フローチャート: 判断 476">
          <a:extLst>
            <a:ext uri="{FF2B5EF4-FFF2-40B4-BE49-F238E27FC236}">
              <a16:creationId xmlns:a16="http://schemas.microsoft.com/office/drawing/2014/main" id="{6AE0C5AC-AE74-436C-81D7-55CE018D272D}"/>
            </a:ext>
          </a:extLst>
        </xdr:cNvPr>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478" name="フローチャート: 判断 477">
          <a:extLst>
            <a:ext uri="{FF2B5EF4-FFF2-40B4-BE49-F238E27FC236}">
              <a16:creationId xmlns:a16="http://schemas.microsoft.com/office/drawing/2014/main" id="{C743A44B-3E47-4165-B6B9-CB9CC78B6C90}"/>
            </a:ext>
          </a:extLst>
        </xdr:cNvPr>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79" name="フローチャート: 判断 478">
          <a:extLst>
            <a:ext uri="{FF2B5EF4-FFF2-40B4-BE49-F238E27FC236}">
              <a16:creationId xmlns:a16="http://schemas.microsoft.com/office/drawing/2014/main" id="{44A81D0B-BEE7-4ABE-987A-D11A52472A56}"/>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B484F080-7674-45CC-AC87-C4FA5BEAF1A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AB917F6F-B066-4AB0-8372-A6DF6258B18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82C4D013-0571-46F3-8A18-3FB22240E05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BE09C9B8-99C3-417B-B525-FCDBEA800A5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D175EA74-5A9F-4D61-82D3-4AE0324EB06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83094</xdr:rowOff>
    </xdr:from>
    <xdr:to>
      <xdr:col>85</xdr:col>
      <xdr:colOff>177800</xdr:colOff>
      <xdr:row>57</xdr:row>
      <xdr:rowOff>13244</xdr:rowOff>
    </xdr:to>
    <xdr:sp macro="" textlink="">
      <xdr:nvSpPr>
        <xdr:cNvPr id="485" name="楕円 484">
          <a:extLst>
            <a:ext uri="{FF2B5EF4-FFF2-40B4-BE49-F238E27FC236}">
              <a16:creationId xmlns:a16="http://schemas.microsoft.com/office/drawing/2014/main" id="{D4E87399-9907-4E86-AA08-7CC09FFCAB58}"/>
            </a:ext>
          </a:extLst>
        </xdr:cNvPr>
        <xdr:cNvSpPr/>
      </xdr:nvSpPr>
      <xdr:spPr>
        <a:xfrm>
          <a:off x="16268700" y="968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105971</xdr:rowOff>
    </xdr:from>
    <xdr:ext cx="405111" cy="259045"/>
    <xdr:sp macro="" textlink="">
      <xdr:nvSpPr>
        <xdr:cNvPr id="486" name="【学校施設】&#10;有形固定資産減価償却率該当値テキスト">
          <a:extLst>
            <a:ext uri="{FF2B5EF4-FFF2-40B4-BE49-F238E27FC236}">
              <a16:creationId xmlns:a16="http://schemas.microsoft.com/office/drawing/2014/main" id="{9CF5BDEF-BC3E-4FC1-9892-7BBFD7FA7A43}"/>
            </a:ext>
          </a:extLst>
        </xdr:cNvPr>
        <xdr:cNvSpPr txBox="1"/>
      </xdr:nvSpPr>
      <xdr:spPr>
        <a:xfrm>
          <a:off x="16357600" y="953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117384</xdr:rowOff>
    </xdr:from>
    <xdr:to>
      <xdr:col>81</xdr:col>
      <xdr:colOff>101600</xdr:colOff>
      <xdr:row>57</xdr:row>
      <xdr:rowOff>47534</xdr:rowOff>
    </xdr:to>
    <xdr:sp macro="" textlink="">
      <xdr:nvSpPr>
        <xdr:cNvPr id="487" name="楕円 486">
          <a:extLst>
            <a:ext uri="{FF2B5EF4-FFF2-40B4-BE49-F238E27FC236}">
              <a16:creationId xmlns:a16="http://schemas.microsoft.com/office/drawing/2014/main" id="{9D0C3BE6-CF40-4641-8267-EDC9338E2D4B}"/>
            </a:ext>
          </a:extLst>
        </xdr:cNvPr>
        <xdr:cNvSpPr/>
      </xdr:nvSpPr>
      <xdr:spPr>
        <a:xfrm>
          <a:off x="15430500" y="971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133894</xdr:rowOff>
    </xdr:from>
    <xdr:to>
      <xdr:col>85</xdr:col>
      <xdr:colOff>127000</xdr:colOff>
      <xdr:row>56</xdr:row>
      <xdr:rowOff>168184</xdr:rowOff>
    </xdr:to>
    <xdr:cxnSp macro="">
      <xdr:nvCxnSpPr>
        <xdr:cNvPr id="488" name="直線コネクタ 487">
          <a:extLst>
            <a:ext uri="{FF2B5EF4-FFF2-40B4-BE49-F238E27FC236}">
              <a16:creationId xmlns:a16="http://schemas.microsoft.com/office/drawing/2014/main" id="{C8EFC05D-DE05-4C81-ADA7-79E12E14A8D2}"/>
            </a:ext>
          </a:extLst>
        </xdr:cNvPr>
        <xdr:cNvCxnSpPr/>
      </xdr:nvCxnSpPr>
      <xdr:spPr>
        <a:xfrm flipV="1">
          <a:off x="15481300" y="973509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154940</xdr:rowOff>
    </xdr:from>
    <xdr:to>
      <xdr:col>76</xdr:col>
      <xdr:colOff>165100</xdr:colOff>
      <xdr:row>57</xdr:row>
      <xdr:rowOff>85090</xdr:rowOff>
    </xdr:to>
    <xdr:sp macro="" textlink="">
      <xdr:nvSpPr>
        <xdr:cNvPr id="489" name="楕円 488">
          <a:extLst>
            <a:ext uri="{FF2B5EF4-FFF2-40B4-BE49-F238E27FC236}">
              <a16:creationId xmlns:a16="http://schemas.microsoft.com/office/drawing/2014/main" id="{1B48E53E-C9AE-40F5-9E52-F1C8D7C12C11}"/>
            </a:ext>
          </a:extLst>
        </xdr:cNvPr>
        <xdr:cNvSpPr/>
      </xdr:nvSpPr>
      <xdr:spPr>
        <a:xfrm>
          <a:off x="14541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168184</xdr:rowOff>
    </xdr:from>
    <xdr:to>
      <xdr:col>81</xdr:col>
      <xdr:colOff>50800</xdr:colOff>
      <xdr:row>57</xdr:row>
      <xdr:rowOff>34290</xdr:rowOff>
    </xdr:to>
    <xdr:cxnSp macro="">
      <xdr:nvCxnSpPr>
        <xdr:cNvPr id="490" name="直線コネクタ 489">
          <a:extLst>
            <a:ext uri="{FF2B5EF4-FFF2-40B4-BE49-F238E27FC236}">
              <a16:creationId xmlns:a16="http://schemas.microsoft.com/office/drawing/2014/main" id="{4024FEB8-E95D-4ACB-82EE-D49F25101DBB}"/>
            </a:ext>
          </a:extLst>
        </xdr:cNvPr>
        <xdr:cNvCxnSpPr/>
      </xdr:nvCxnSpPr>
      <xdr:spPr>
        <a:xfrm flipV="1">
          <a:off x="14592300" y="976938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68053</xdr:rowOff>
    </xdr:from>
    <xdr:ext cx="405111" cy="259045"/>
    <xdr:sp macro="" textlink="">
      <xdr:nvSpPr>
        <xdr:cNvPr id="491" name="n_1aveValue【学校施設】&#10;有形固定資産減価償却率">
          <a:extLst>
            <a:ext uri="{FF2B5EF4-FFF2-40B4-BE49-F238E27FC236}">
              <a16:creationId xmlns:a16="http://schemas.microsoft.com/office/drawing/2014/main" id="{45AEB2B4-4366-4331-A4B9-C23D529AADD0}"/>
            </a:ext>
          </a:extLst>
        </xdr:cNvPr>
        <xdr:cNvSpPr txBox="1"/>
      </xdr:nvSpPr>
      <xdr:spPr>
        <a:xfrm>
          <a:off x="152660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74584</xdr:rowOff>
    </xdr:from>
    <xdr:ext cx="405111" cy="259045"/>
    <xdr:sp macro="" textlink="">
      <xdr:nvSpPr>
        <xdr:cNvPr id="492" name="n_2aveValue【学校施設】&#10;有形固定資産減価償却率">
          <a:extLst>
            <a:ext uri="{FF2B5EF4-FFF2-40B4-BE49-F238E27FC236}">
              <a16:creationId xmlns:a16="http://schemas.microsoft.com/office/drawing/2014/main" id="{180AA3F2-57F2-45D2-8B97-49FC8A197B4B}"/>
            </a:ext>
          </a:extLst>
        </xdr:cNvPr>
        <xdr:cNvSpPr txBox="1"/>
      </xdr:nvSpPr>
      <xdr:spPr>
        <a:xfrm>
          <a:off x="14389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493" name="n_3aveValue【学校施設】&#10;有形固定資産減価償却率">
          <a:extLst>
            <a:ext uri="{FF2B5EF4-FFF2-40B4-BE49-F238E27FC236}">
              <a16:creationId xmlns:a16="http://schemas.microsoft.com/office/drawing/2014/main" id="{66490EC5-F8B0-4B7A-AD08-7B3CFA7238ED}"/>
            </a:ext>
          </a:extLst>
        </xdr:cNvPr>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64061</xdr:rowOff>
    </xdr:from>
    <xdr:ext cx="405111" cy="259045"/>
    <xdr:sp macro="" textlink="">
      <xdr:nvSpPr>
        <xdr:cNvPr id="494" name="n_1mainValue【学校施設】&#10;有形固定資産減価償却率">
          <a:extLst>
            <a:ext uri="{FF2B5EF4-FFF2-40B4-BE49-F238E27FC236}">
              <a16:creationId xmlns:a16="http://schemas.microsoft.com/office/drawing/2014/main" id="{B863173F-885A-4557-8945-97115DBBE4B2}"/>
            </a:ext>
          </a:extLst>
        </xdr:cNvPr>
        <xdr:cNvSpPr txBox="1"/>
      </xdr:nvSpPr>
      <xdr:spPr>
        <a:xfrm>
          <a:off x="15266044" y="949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101617</xdr:rowOff>
    </xdr:from>
    <xdr:ext cx="405111" cy="259045"/>
    <xdr:sp macro="" textlink="">
      <xdr:nvSpPr>
        <xdr:cNvPr id="495" name="n_2mainValue【学校施設】&#10;有形固定資産減価償却率">
          <a:extLst>
            <a:ext uri="{FF2B5EF4-FFF2-40B4-BE49-F238E27FC236}">
              <a16:creationId xmlns:a16="http://schemas.microsoft.com/office/drawing/2014/main" id="{3FE9D117-D59C-4622-B25F-69F754FF48F8}"/>
            </a:ext>
          </a:extLst>
        </xdr:cNvPr>
        <xdr:cNvSpPr txBox="1"/>
      </xdr:nvSpPr>
      <xdr:spPr>
        <a:xfrm>
          <a:off x="14389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a:extLst>
            <a:ext uri="{FF2B5EF4-FFF2-40B4-BE49-F238E27FC236}">
              <a16:creationId xmlns:a16="http://schemas.microsoft.com/office/drawing/2014/main" id="{E6493CAA-2A60-46B4-9FF9-9AC94E2C09B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a:extLst>
            <a:ext uri="{FF2B5EF4-FFF2-40B4-BE49-F238E27FC236}">
              <a16:creationId xmlns:a16="http://schemas.microsoft.com/office/drawing/2014/main" id="{7C7BA33C-7D23-4DCE-B663-FB5ABC27E73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a:extLst>
            <a:ext uri="{FF2B5EF4-FFF2-40B4-BE49-F238E27FC236}">
              <a16:creationId xmlns:a16="http://schemas.microsoft.com/office/drawing/2014/main" id="{E73A7371-0470-4049-8456-1455EEDFE09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a:extLst>
            <a:ext uri="{FF2B5EF4-FFF2-40B4-BE49-F238E27FC236}">
              <a16:creationId xmlns:a16="http://schemas.microsoft.com/office/drawing/2014/main" id="{B5534517-69D8-4071-82FD-301DB9E74DB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a:extLst>
            <a:ext uri="{FF2B5EF4-FFF2-40B4-BE49-F238E27FC236}">
              <a16:creationId xmlns:a16="http://schemas.microsoft.com/office/drawing/2014/main" id="{0390741A-65A0-40C9-B24A-CBD46742868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a:extLst>
            <a:ext uri="{FF2B5EF4-FFF2-40B4-BE49-F238E27FC236}">
              <a16:creationId xmlns:a16="http://schemas.microsoft.com/office/drawing/2014/main" id="{B4E32917-E5FE-4086-B20A-75FF8585311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a:extLst>
            <a:ext uri="{FF2B5EF4-FFF2-40B4-BE49-F238E27FC236}">
              <a16:creationId xmlns:a16="http://schemas.microsoft.com/office/drawing/2014/main" id="{A452D4E4-A16B-4554-B876-23A13E788A9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a:extLst>
            <a:ext uri="{FF2B5EF4-FFF2-40B4-BE49-F238E27FC236}">
              <a16:creationId xmlns:a16="http://schemas.microsoft.com/office/drawing/2014/main" id="{AC95DCB2-CE8C-44E5-8DA5-5C6E46515C1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a:extLst>
            <a:ext uri="{FF2B5EF4-FFF2-40B4-BE49-F238E27FC236}">
              <a16:creationId xmlns:a16="http://schemas.microsoft.com/office/drawing/2014/main" id="{CB6419CC-5D34-41F0-A025-403BA2092CF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a:extLst>
            <a:ext uri="{FF2B5EF4-FFF2-40B4-BE49-F238E27FC236}">
              <a16:creationId xmlns:a16="http://schemas.microsoft.com/office/drawing/2014/main" id="{4AC53259-913E-4101-97B6-D5E56B0A3F3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6" name="直線コネクタ 505">
          <a:extLst>
            <a:ext uri="{FF2B5EF4-FFF2-40B4-BE49-F238E27FC236}">
              <a16:creationId xmlns:a16="http://schemas.microsoft.com/office/drawing/2014/main" id="{17877CFF-1E84-4BC3-B3AE-7F78769CCA2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7" name="テキスト ボックス 506">
          <a:extLst>
            <a:ext uri="{FF2B5EF4-FFF2-40B4-BE49-F238E27FC236}">
              <a16:creationId xmlns:a16="http://schemas.microsoft.com/office/drawing/2014/main" id="{B50AA160-593C-481D-A3E9-B4C03E49614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8" name="直線コネクタ 507">
          <a:extLst>
            <a:ext uri="{FF2B5EF4-FFF2-40B4-BE49-F238E27FC236}">
              <a16:creationId xmlns:a16="http://schemas.microsoft.com/office/drawing/2014/main" id="{ED15AB54-901A-4A32-B44E-B263002E4E6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9" name="テキスト ボックス 508">
          <a:extLst>
            <a:ext uri="{FF2B5EF4-FFF2-40B4-BE49-F238E27FC236}">
              <a16:creationId xmlns:a16="http://schemas.microsoft.com/office/drawing/2014/main" id="{7F803CF8-CB44-45D1-9F0A-A29CF8D2C94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0" name="直線コネクタ 509">
          <a:extLst>
            <a:ext uri="{FF2B5EF4-FFF2-40B4-BE49-F238E27FC236}">
              <a16:creationId xmlns:a16="http://schemas.microsoft.com/office/drawing/2014/main" id="{02016700-5A4F-4A79-B635-33DB55AA24C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1" name="テキスト ボックス 510">
          <a:extLst>
            <a:ext uri="{FF2B5EF4-FFF2-40B4-BE49-F238E27FC236}">
              <a16:creationId xmlns:a16="http://schemas.microsoft.com/office/drawing/2014/main" id="{3140828E-8A47-4A94-AF85-2B21873E677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2" name="直線コネクタ 511">
          <a:extLst>
            <a:ext uri="{FF2B5EF4-FFF2-40B4-BE49-F238E27FC236}">
              <a16:creationId xmlns:a16="http://schemas.microsoft.com/office/drawing/2014/main" id="{3C529A75-5FC3-48CF-8687-3277769DB62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3" name="テキスト ボックス 512">
          <a:extLst>
            <a:ext uri="{FF2B5EF4-FFF2-40B4-BE49-F238E27FC236}">
              <a16:creationId xmlns:a16="http://schemas.microsoft.com/office/drawing/2014/main" id="{6FD8BBCB-BFC1-41A9-8C7C-7CC51B17335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4" name="直線コネクタ 513">
          <a:extLst>
            <a:ext uri="{FF2B5EF4-FFF2-40B4-BE49-F238E27FC236}">
              <a16:creationId xmlns:a16="http://schemas.microsoft.com/office/drawing/2014/main" id="{9EFF4A3F-4763-4F1F-BC04-368A09D74B41}"/>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5" name="テキスト ボックス 514">
          <a:extLst>
            <a:ext uri="{FF2B5EF4-FFF2-40B4-BE49-F238E27FC236}">
              <a16:creationId xmlns:a16="http://schemas.microsoft.com/office/drawing/2014/main" id="{DF96314E-35AE-4ABE-A34D-6DF4E40862FD}"/>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6" name="直線コネクタ 515">
          <a:extLst>
            <a:ext uri="{FF2B5EF4-FFF2-40B4-BE49-F238E27FC236}">
              <a16:creationId xmlns:a16="http://schemas.microsoft.com/office/drawing/2014/main" id="{DBD4B79D-B4FA-49D3-A411-C043CDB3C42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7" name="テキスト ボックス 516">
          <a:extLst>
            <a:ext uri="{FF2B5EF4-FFF2-40B4-BE49-F238E27FC236}">
              <a16:creationId xmlns:a16="http://schemas.microsoft.com/office/drawing/2014/main" id="{BAC9D7A4-CD60-48AA-AD81-064E3801708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a:extLst>
            <a:ext uri="{FF2B5EF4-FFF2-40B4-BE49-F238E27FC236}">
              <a16:creationId xmlns:a16="http://schemas.microsoft.com/office/drawing/2014/main" id="{855F7140-FAF6-4670-9D25-9E3EB191567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9" name="テキスト ボックス 518">
          <a:extLst>
            <a:ext uri="{FF2B5EF4-FFF2-40B4-BE49-F238E27FC236}">
              <a16:creationId xmlns:a16="http://schemas.microsoft.com/office/drawing/2014/main" id="{573BBA95-A51F-48F8-9BBA-B75F895AFEA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a:extLst>
            <a:ext uri="{FF2B5EF4-FFF2-40B4-BE49-F238E27FC236}">
              <a16:creationId xmlns:a16="http://schemas.microsoft.com/office/drawing/2014/main" id="{934F84C5-E3D0-4B8F-8C23-1B71F0246E5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21" name="直線コネクタ 520">
          <a:extLst>
            <a:ext uri="{FF2B5EF4-FFF2-40B4-BE49-F238E27FC236}">
              <a16:creationId xmlns:a16="http://schemas.microsoft.com/office/drawing/2014/main" id="{A03CFEB9-EFEF-4A07-9200-3325B7EF43B3}"/>
            </a:ext>
          </a:extLst>
        </xdr:cNvPr>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22" name="【学校施設】&#10;一人当たり面積最小値テキスト">
          <a:extLst>
            <a:ext uri="{FF2B5EF4-FFF2-40B4-BE49-F238E27FC236}">
              <a16:creationId xmlns:a16="http://schemas.microsoft.com/office/drawing/2014/main" id="{E1949FC4-F4D3-461B-8A1D-FBA8E824B4C6}"/>
            </a:ext>
          </a:extLst>
        </xdr:cNvPr>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23" name="直線コネクタ 522">
          <a:extLst>
            <a:ext uri="{FF2B5EF4-FFF2-40B4-BE49-F238E27FC236}">
              <a16:creationId xmlns:a16="http://schemas.microsoft.com/office/drawing/2014/main" id="{1AA02107-546C-49EA-AC6E-DBC72873C0DD}"/>
            </a:ext>
          </a:extLst>
        </xdr:cNvPr>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24" name="【学校施設】&#10;一人当たり面積最大値テキスト">
          <a:extLst>
            <a:ext uri="{FF2B5EF4-FFF2-40B4-BE49-F238E27FC236}">
              <a16:creationId xmlns:a16="http://schemas.microsoft.com/office/drawing/2014/main" id="{4DA56BC1-01F5-4BEA-BD81-6321086A9BC0}"/>
            </a:ext>
          </a:extLst>
        </xdr:cNvPr>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25" name="直線コネクタ 524">
          <a:extLst>
            <a:ext uri="{FF2B5EF4-FFF2-40B4-BE49-F238E27FC236}">
              <a16:creationId xmlns:a16="http://schemas.microsoft.com/office/drawing/2014/main" id="{62A589FB-70AA-4B62-8055-1B67B1D1CFA5}"/>
            </a:ext>
          </a:extLst>
        </xdr:cNvPr>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168346</xdr:rowOff>
    </xdr:from>
    <xdr:ext cx="469744" cy="259045"/>
    <xdr:sp macro="" textlink="">
      <xdr:nvSpPr>
        <xdr:cNvPr id="526" name="【学校施設】&#10;一人当たり面積平均値テキスト">
          <a:extLst>
            <a:ext uri="{FF2B5EF4-FFF2-40B4-BE49-F238E27FC236}">
              <a16:creationId xmlns:a16="http://schemas.microsoft.com/office/drawing/2014/main" id="{9F3EED7D-8493-4D4E-8C12-5C124AF83AD9}"/>
            </a:ext>
          </a:extLst>
        </xdr:cNvPr>
        <xdr:cNvSpPr txBox="1"/>
      </xdr:nvSpPr>
      <xdr:spPr>
        <a:xfrm>
          <a:off x="22199600" y="10626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27" name="フローチャート: 判断 526">
          <a:extLst>
            <a:ext uri="{FF2B5EF4-FFF2-40B4-BE49-F238E27FC236}">
              <a16:creationId xmlns:a16="http://schemas.microsoft.com/office/drawing/2014/main" id="{244B057D-C956-4592-A938-F53D6DCB8959}"/>
            </a:ext>
          </a:extLst>
        </xdr:cNvPr>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28" name="フローチャート: 判断 527">
          <a:extLst>
            <a:ext uri="{FF2B5EF4-FFF2-40B4-BE49-F238E27FC236}">
              <a16:creationId xmlns:a16="http://schemas.microsoft.com/office/drawing/2014/main" id="{10B46CE3-1275-4A73-881F-ACFA991184E4}"/>
            </a:ext>
          </a:extLst>
        </xdr:cNvPr>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29" name="フローチャート: 判断 528">
          <a:extLst>
            <a:ext uri="{FF2B5EF4-FFF2-40B4-BE49-F238E27FC236}">
              <a16:creationId xmlns:a16="http://schemas.microsoft.com/office/drawing/2014/main" id="{D0416833-CA69-4438-8D59-4B8CC2883C27}"/>
            </a:ext>
          </a:extLst>
        </xdr:cNvPr>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530" name="フローチャート: 判断 529">
          <a:extLst>
            <a:ext uri="{FF2B5EF4-FFF2-40B4-BE49-F238E27FC236}">
              <a16:creationId xmlns:a16="http://schemas.microsoft.com/office/drawing/2014/main" id="{E0F61125-57BE-4966-BA3A-2C3238EBC902}"/>
            </a:ext>
          </a:extLst>
        </xdr:cNvPr>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600F9CD1-602D-4EA7-9E6E-769862960F6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1748B1F0-AE11-4D10-842F-53E17DCD6A5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F951AAE2-2B8B-4367-B22B-25185CDC75D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342BBCA2-046A-4524-923B-487842EA38B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F5145750-DDDF-4B72-BEDE-E389C8F7CD8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87666</xdr:rowOff>
    </xdr:from>
    <xdr:to>
      <xdr:col>116</xdr:col>
      <xdr:colOff>114300</xdr:colOff>
      <xdr:row>64</xdr:row>
      <xdr:rowOff>17816</xdr:rowOff>
    </xdr:to>
    <xdr:sp macro="" textlink="">
      <xdr:nvSpPr>
        <xdr:cNvPr id="536" name="楕円 535">
          <a:extLst>
            <a:ext uri="{FF2B5EF4-FFF2-40B4-BE49-F238E27FC236}">
              <a16:creationId xmlns:a16="http://schemas.microsoft.com/office/drawing/2014/main" id="{0DDFCC7C-1CB2-4E75-BA07-C9468B57881F}"/>
            </a:ext>
          </a:extLst>
        </xdr:cNvPr>
        <xdr:cNvSpPr/>
      </xdr:nvSpPr>
      <xdr:spPr>
        <a:xfrm>
          <a:off x="22110700" y="108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2593</xdr:rowOff>
    </xdr:from>
    <xdr:ext cx="469744" cy="259045"/>
    <xdr:sp macro="" textlink="">
      <xdr:nvSpPr>
        <xdr:cNvPr id="537" name="【学校施設】&#10;一人当たり面積該当値テキスト">
          <a:extLst>
            <a:ext uri="{FF2B5EF4-FFF2-40B4-BE49-F238E27FC236}">
              <a16:creationId xmlns:a16="http://schemas.microsoft.com/office/drawing/2014/main" id="{19CECFEA-8592-408C-B36F-1041C2E581FE}"/>
            </a:ext>
          </a:extLst>
        </xdr:cNvPr>
        <xdr:cNvSpPr txBox="1"/>
      </xdr:nvSpPr>
      <xdr:spPr>
        <a:xfrm>
          <a:off x="22199600" y="1080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89843</xdr:rowOff>
    </xdr:from>
    <xdr:to>
      <xdr:col>112</xdr:col>
      <xdr:colOff>38100</xdr:colOff>
      <xdr:row>64</xdr:row>
      <xdr:rowOff>19993</xdr:rowOff>
    </xdr:to>
    <xdr:sp macro="" textlink="">
      <xdr:nvSpPr>
        <xdr:cNvPr id="538" name="楕円 537">
          <a:extLst>
            <a:ext uri="{FF2B5EF4-FFF2-40B4-BE49-F238E27FC236}">
              <a16:creationId xmlns:a16="http://schemas.microsoft.com/office/drawing/2014/main" id="{49BEF302-6031-414E-A72A-BAB68F0FAEA9}"/>
            </a:ext>
          </a:extLst>
        </xdr:cNvPr>
        <xdr:cNvSpPr/>
      </xdr:nvSpPr>
      <xdr:spPr>
        <a:xfrm>
          <a:off x="21272500" y="1089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138466</xdr:rowOff>
    </xdr:from>
    <xdr:to>
      <xdr:col>116</xdr:col>
      <xdr:colOff>63500</xdr:colOff>
      <xdr:row>63</xdr:row>
      <xdr:rowOff>140643</xdr:rowOff>
    </xdr:to>
    <xdr:cxnSp macro="">
      <xdr:nvCxnSpPr>
        <xdr:cNvPr id="539" name="直線コネクタ 538">
          <a:extLst>
            <a:ext uri="{FF2B5EF4-FFF2-40B4-BE49-F238E27FC236}">
              <a16:creationId xmlns:a16="http://schemas.microsoft.com/office/drawing/2014/main" id="{E483543D-6FC4-4CEB-A9D5-87D38C6AE74B}"/>
            </a:ext>
          </a:extLst>
        </xdr:cNvPr>
        <xdr:cNvCxnSpPr/>
      </xdr:nvCxnSpPr>
      <xdr:spPr>
        <a:xfrm flipV="1">
          <a:off x="21323300" y="10939816"/>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92891</xdr:rowOff>
    </xdr:from>
    <xdr:to>
      <xdr:col>107</xdr:col>
      <xdr:colOff>101600</xdr:colOff>
      <xdr:row>64</xdr:row>
      <xdr:rowOff>23041</xdr:rowOff>
    </xdr:to>
    <xdr:sp macro="" textlink="">
      <xdr:nvSpPr>
        <xdr:cNvPr id="540" name="楕円 539">
          <a:extLst>
            <a:ext uri="{FF2B5EF4-FFF2-40B4-BE49-F238E27FC236}">
              <a16:creationId xmlns:a16="http://schemas.microsoft.com/office/drawing/2014/main" id="{95D46B66-4FD6-499B-A64F-1F98F1F805B2}"/>
            </a:ext>
          </a:extLst>
        </xdr:cNvPr>
        <xdr:cNvSpPr/>
      </xdr:nvSpPr>
      <xdr:spPr>
        <a:xfrm>
          <a:off x="20383500" y="108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140643</xdr:rowOff>
    </xdr:from>
    <xdr:to>
      <xdr:col>111</xdr:col>
      <xdr:colOff>177800</xdr:colOff>
      <xdr:row>63</xdr:row>
      <xdr:rowOff>143691</xdr:rowOff>
    </xdr:to>
    <xdr:cxnSp macro="">
      <xdr:nvCxnSpPr>
        <xdr:cNvPr id="541" name="直線コネクタ 540">
          <a:extLst>
            <a:ext uri="{FF2B5EF4-FFF2-40B4-BE49-F238E27FC236}">
              <a16:creationId xmlns:a16="http://schemas.microsoft.com/office/drawing/2014/main" id="{CB17383B-691D-4D5F-9ECD-7331A339135F}"/>
            </a:ext>
          </a:extLst>
        </xdr:cNvPr>
        <xdr:cNvCxnSpPr/>
      </xdr:nvCxnSpPr>
      <xdr:spPr>
        <a:xfrm flipV="1">
          <a:off x="20434300" y="1094199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114244</xdr:rowOff>
    </xdr:from>
    <xdr:ext cx="469744" cy="259045"/>
    <xdr:sp macro="" textlink="">
      <xdr:nvSpPr>
        <xdr:cNvPr id="542" name="n_1aveValue【学校施設】&#10;一人当たり面積">
          <a:extLst>
            <a:ext uri="{FF2B5EF4-FFF2-40B4-BE49-F238E27FC236}">
              <a16:creationId xmlns:a16="http://schemas.microsoft.com/office/drawing/2014/main" id="{1A139D27-2B83-4C66-92E3-EC2D8260ABEB}"/>
            </a:ext>
          </a:extLst>
        </xdr:cNvPr>
        <xdr:cNvSpPr txBox="1"/>
      </xdr:nvSpPr>
      <xdr:spPr>
        <a:xfrm>
          <a:off x="21075727" y="1057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543" name="n_2aveValue【学校施設】&#10;一人当たり面積">
          <a:extLst>
            <a:ext uri="{FF2B5EF4-FFF2-40B4-BE49-F238E27FC236}">
              <a16:creationId xmlns:a16="http://schemas.microsoft.com/office/drawing/2014/main" id="{8DA2AE05-F3B7-4930-9D2C-92B165DD4AB4}"/>
            </a:ext>
          </a:extLst>
        </xdr:cNvPr>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544" name="n_3aveValue【学校施設】&#10;一人当たり面積">
          <a:extLst>
            <a:ext uri="{FF2B5EF4-FFF2-40B4-BE49-F238E27FC236}">
              <a16:creationId xmlns:a16="http://schemas.microsoft.com/office/drawing/2014/main" id="{FEC5E120-6176-4B70-90F8-0912C941C15A}"/>
            </a:ext>
          </a:extLst>
        </xdr:cNvPr>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11120</xdr:rowOff>
    </xdr:from>
    <xdr:ext cx="469744" cy="259045"/>
    <xdr:sp macro="" textlink="">
      <xdr:nvSpPr>
        <xdr:cNvPr id="545" name="n_1mainValue【学校施設】&#10;一人当たり面積">
          <a:extLst>
            <a:ext uri="{FF2B5EF4-FFF2-40B4-BE49-F238E27FC236}">
              <a16:creationId xmlns:a16="http://schemas.microsoft.com/office/drawing/2014/main" id="{FEE3D43B-D111-4AC7-AEF4-36B75D44EC76}"/>
            </a:ext>
          </a:extLst>
        </xdr:cNvPr>
        <xdr:cNvSpPr txBox="1"/>
      </xdr:nvSpPr>
      <xdr:spPr>
        <a:xfrm>
          <a:off x="21075727" y="1098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14168</xdr:rowOff>
    </xdr:from>
    <xdr:ext cx="469744" cy="259045"/>
    <xdr:sp macro="" textlink="">
      <xdr:nvSpPr>
        <xdr:cNvPr id="546" name="n_2mainValue【学校施設】&#10;一人当たり面積">
          <a:extLst>
            <a:ext uri="{FF2B5EF4-FFF2-40B4-BE49-F238E27FC236}">
              <a16:creationId xmlns:a16="http://schemas.microsoft.com/office/drawing/2014/main" id="{4F0ECD34-3D6A-4CC0-A8C1-F71CCBCFB083}"/>
            </a:ext>
          </a:extLst>
        </xdr:cNvPr>
        <xdr:cNvSpPr txBox="1"/>
      </xdr:nvSpPr>
      <xdr:spPr>
        <a:xfrm>
          <a:off x="20199427" y="1098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a:extLst>
            <a:ext uri="{FF2B5EF4-FFF2-40B4-BE49-F238E27FC236}">
              <a16:creationId xmlns:a16="http://schemas.microsoft.com/office/drawing/2014/main" id="{04C97036-5167-4A7E-900E-70F37F30CBA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a:extLst>
            <a:ext uri="{FF2B5EF4-FFF2-40B4-BE49-F238E27FC236}">
              <a16:creationId xmlns:a16="http://schemas.microsoft.com/office/drawing/2014/main" id="{BB73B70D-1088-45F8-BDCE-30CEA9F6FC1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a:extLst>
            <a:ext uri="{FF2B5EF4-FFF2-40B4-BE49-F238E27FC236}">
              <a16:creationId xmlns:a16="http://schemas.microsoft.com/office/drawing/2014/main" id="{C4DA4C87-F0A2-446E-BDC6-659772EA03E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a:extLst>
            <a:ext uri="{FF2B5EF4-FFF2-40B4-BE49-F238E27FC236}">
              <a16:creationId xmlns:a16="http://schemas.microsoft.com/office/drawing/2014/main" id="{CE267E32-2BAA-48A1-96D5-32079B2A703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a:extLst>
            <a:ext uri="{FF2B5EF4-FFF2-40B4-BE49-F238E27FC236}">
              <a16:creationId xmlns:a16="http://schemas.microsoft.com/office/drawing/2014/main" id="{98B2A2E3-6B60-4B08-BFB1-592384D2E33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a:extLst>
            <a:ext uri="{FF2B5EF4-FFF2-40B4-BE49-F238E27FC236}">
              <a16:creationId xmlns:a16="http://schemas.microsoft.com/office/drawing/2014/main" id="{462EB03C-5C9B-4269-9138-D3F691BFF4F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a:extLst>
            <a:ext uri="{FF2B5EF4-FFF2-40B4-BE49-F238E27FC236}">
              <a16:creationId xmlns:a16="http://schemas.microsoft.com/office/drawing/2014/main" id="{550ECD02-B7DA-4CE8-819C-DAF420477B8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a:extLst>
            <a:ext uri="{FF2B5EF4-FFF2-40B4-BE49-F238E27FC236}">
              <a16:creationId xmlns:a16="http://schemas.microsoft.com/office/drawing/2014/main" id="{A13C0371-6D5D-4A76-9207-E105DCADF77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a:extLst>
            <a:ext uri="{FF2B5EF4-FFF2-40B4-BE49-F238E27FC236}">
              <a16:creationId xmlns:a16="http://schemas.microsoft.com/office/drawing/2014/main" id="{804733D8-4528-4330-801C-E891E372CAA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a:extLst>
            <a:ext uri="{FF2B5EF4-FFF2-40B4-BE49-F238E27FC236}">
              <a16:creationId xmlns:a16="http://schemas.microsoft.com/office/drawing/2014/main" id="{C31BE272-2108-4918-95AE-0BBF0D275AC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7" name="直線コネクタ 556">
          <a:extLst>
            <a:ext uri="{FF2B5EF4-FFF2-40B4-BE49-F238E27FC236}">
              <a16:creationId xmlns:a16="http://schemas.microsoft.com/office/drawing/2014/main" id="{F144C57A-32CC-4931-8601-7F8D88F50E6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8" name="テキスト ボックス 557">
          <a:extLst>
            <a:ext uri="{FF2B5EF4-FFF2-40B4-BE49-F238E27FC236}">
              <a16:creationId xmlns:a16="http://schemas.microsoft.com/office/drawing/2014/main" id="{44EA9AAB-C3E8-4EB8-9FD5-249DEC219F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9" name="直線コネクタ 558">
          <a:extLst>
            <a:ext uri="{FF2B5EF4-FFF2-40B4-BE49-F238E27FC236}">
              <a16:creationId xmlns:a16="http://schemas.microsoft.com/office/drawing/2014/main" id="{FCF3554F-239B-47E7-9A2B-61ACBEA8537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0" name="テキスト ボックス 559">
          <a:extLst>
            <a:ext uri="{FF2B5EF4-FFF2-40B4-BE49-F238E27FC236}">
              <a16:creationId xmlns:a16="http://schemas.microsoft.com/office/drawing/2014/main" id="{186B0369-7657-4C30-B73B-706E6F6AF59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1" name="直線コネクタ 560">
          <a:extLst>
            <a:ext uri="{FF2B5EF4-FFF2-40B4-BE49-F238E27FC236}">
              <a16:creationId xmlns:a16="http://schemas.microsoft.com/office/drawing/2014/main" id="{3A92282B-C199-42D4-9601-D5965047F3E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2" name="テキスト ボックス 561">
          <a:extLst>
            <a:ext uri="{FF2B5EF4-FFF2-40B4-BE49-F238E27FC236}">
              <a16:creationId xmlns:a16="http://schemas.microsoft.com/office/drawing/2014/main" id="{A66D247A-855B-4D2D-AC3F-1851EE3DF49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3" name="直線コネクタ 562">
          <a:extLst>
            <a:ext uri="{FF2B5EF4-FFF2-40B4-BE49-F238E27FC236}">
              <a16:creationId xmlns:a16="http://schemas.microsoft.com/office/drawing/2014/main" id="{49D80911-D373-49CD-93A4-5C8BA5F75B5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4" name="テキスト ボックス 563">
          <a:extLst>
            <a:ext uri="{FF2B5EF4-FFF2-40B4-BE49-F238E27FC236}">
              <a16:creationId xmlns:a16="http://schemas.microsoft.com/office/drawing/2014/main" id="{78D29286-90B4-4D95-B24C-CEACE9A2966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5" name="直線コネクタ 564">
          <a:extLst>
            <a:ext uri="{FF2B5EF4-FFF2-40B4-BE49-F238E27FC236}">
              <a16:creationId xmlns:a16="http://schemas.microsoft.com/office/drawing/2014/main" id="{D39C03E2-1140-41A6-AFC9-0B79ABB4A03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6" name="テキスト ボックス 565">
          <a:extLst>
            <a:ext uri="{FF2B5EF4-FFF2-40B4-BE49-F238E27FC236}">
              <a16:creationId xmlns:a16="http://schemas.microsoft.com/office/drawing/2014/main" id="{8A5951F7-35C0-45A1-B35C-542ED15CC4F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7" name="直線コネクタ 566">
          <a:extLst>
            <a:ext uri="{FF2B5EF4-FFF2-40B4-BE49-F238E27FC236}">
              <a16:creationId xmlns:a16="http://schemas.microsoft.com/office/drawing/2014/main" id="{BF17DA91-1323-4070-A66C-DFEEAB375E0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8" name="テキスト ボックス 567">
          <a:extLst>
            <a:ext uri="{FF2B5EF4-FFF2-40B4-BE49-F238E27FC236}">
              <a16:creationId xmlns:a16="http://schemas.microsoft.com/office/drawing/2014/main" id="{BDFDBA67-1F5A-4C92-84D4-6773EE2DC788}"/>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9" name="直線コネクタ 568">
          <a:extLst>
            <a:ext uri="{FF2B5EF4-FFF2-40B4-BE49-F238E27FC236}">
              <a16:creationId xmlns:a16="http://schemas.microsoft.com/office/drawing/2014/main" id="{BA125EFB-3FF1-4F7C-97ED-BDC74711530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0" name="テキスト ボックス 569">
          <a:extLst>
            <a:ext uri="{FF2B5EF4-FFF2-40B4-BE49-F238E27FC236}">
              <a16:creationId xmlns:a16="http://schemas.microsoft.com/office/drawing/2014/main" id="{081A5BEB-0F09-442F-8186-8B722FF47DB8}"/>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1" name="【児童館】&#10;有形固定資産減価償却率グラフ枠">
          <a:extLst>
            <a:ext uri="{FF2B5EF4-FFF2-40B4-BE49-F238E27FC236}">
              <a16:creationId xmlns:a16="http://schemas.microsoft.com/office/drawing/2014/main" id="{19D962D8-15C5-46B0-9C82-405BF48E547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72" name="直線コネクタ 571">
          <a:extLst>
            <a:ext uri="{FF2B5EF4-FFF2-40B4-BE49-F238E27FC236}">
              <a16:creationId xmlns:a16="http://schemas.microsoft.com/office/drawing/2014/main" id="{33AA96CE-AB34-4411-8247-7AE3C31565C5}"/>
            </a:ext>
          </a:extLst>
        </xdr:cNvPr>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73" name="【児童館】&#10;有形固定資産減価償却率最小値テキスト">
          <a:extLst>
            <a:ext uri="{FF2B5EF4-FFF2-40B4-BE49-F238E27FC236}">
              <a16:creationId xmlns:a16="http://schemas.microsoft.com/office/drawing/2014/main" id="{E698C0E4-050F-4FE3-A5D5-953A71480561}"/>
            </a:ext>
          </a:extLst>
        </xdr:cNvPr>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74" name="直線コネクタ 573">
          <a:extLst>
            <a:ext uri="{FF2B5EF4-FFF2-40B4-BE49-F238E27FC236}">
              <a16:creationId xmlns:a16="http://schemas.microsoft.com/office/drawing/2014/main" id="{1E64107C-CB4C-410B-BCCD-2FB1B0D16020}"/>
            </a:ext>
          </a:extLst>
        </xdr:cNvPr>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5" name="【児童館】&#10;有形固定資産減価償却率最大値テキスト">
          <a:extLst>
            <a:ext uri="{FF2B5EF4-FFF2-40B4-BE49-F238E27FC236}">
              <a16:creationId xmlns:a16="http://schemas.microsoft.com/office/drawing/2014/main" id="{FDA433AE-6024-4E89-A79D-96A50A8A9CB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6" name="直線コネクタ 575">
          <a:extLst>
            <a:ext uri="{FF2B5EF4-FFF2-40B4-BE49-F238E27FC236}">
              <a16:creationId xmlns:a16="http://schemas.microsoft.com/office/drawing/2014/main" id="{B2DFC89D-349E-436D-8928-CFC238AA488F}"/>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86558</xdr:rowOff>
    </xdr:from>
    <xdr:ext cx="405111" cy="259045"/>
    <xdr:sp macro="" textlink="">
      <xdr:nvSpPr>
        <xdr:cNvPr id="577" name="【児童館】&#10;有形固定資産減価償却率平均値テキスト">
          <a:extLst>
            <a:ext uri="{FF2B5EF4-FFF2-40B4-BE49-F238E27FC236}">
              <a16:creationId xmlns:a16="http://schemas.microsoft.com/office/drawing/2014/main" id="{29A1D240-80D2-47F5-8746-16A1D7049BB7}"/>
            </a:ext>
          </a:extLst>
        </xdr:cNvPr>
        <xdr:cNvSpPr txBox="1"/>
      </xdr:nvSpPr>
      <xdr:spPr>
        <a:xfrm>
          <a:off x="16357600" y="1380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108131</xdr:rowOff>
    </xdr:from>
    <xdr:to>
      <xdr:col>85</xdr:col>
      <xdr:colOff>177800</xdr:colOff>
      <xdr:row>81</xdr:row>
      <xdr:rowOff>38281</xdr:rowOff>
    </xdr:to>
    <xdr:sp macro="" textlink="">
      <xdr:nvSpPr>
        <xdr:cNvPr id="578" name="フローチャート: 判断 577">
          <a:extLst>
            <a:ext uri="{FF2B5EF4-FFF2-40B4-BE49-F238E27FC236}">
              <a16:creationId xmlns:a16="http://schemas.microsoft.com/office/drawing/2014/main" id="{DC7B34AD-24BD-49E2-BF92-AB7E81104949}"/>
            </a:ext>
          </a:extLst>
        </xdr:cNvPr>
        <xdr:cNvSpPr/>
      </xdr:nvSpPr>
      <xdr:spPr>
        <a:xfrm>
          <a:off x="16268700" y="1382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579" name="フローチャート: 判断 578">
          <a:extLst>
            <a:ext uri="{FF2B5EF4-FFF2-40B4-BE49-F238E27FC236}">
              <a16:creationId xmlns:a16="http://schemas.microsoft.com/office/drawing/2014/main" id="{0CAECB33-9917-4523-BE68-A34D52E2CDC8}"/>
            </a:ext>
          </a:extLst>
        </xdr:cNvPr>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34652</xdr:rowOff>
    </xdr:from>
    <xdr:to>
      <xdr:col>76</xdr:col>
      <xdr:colOff>165100</xdr:colOff>
      <xdr:row>79</xdr:row>
      <xdr:rowOff>136252</xdr:rowOff>
    </xdr:to>
    <xdr:sp macro="" textlink="">
      <xdr:nvSpPr>
        <xdr:cNvPr id="580" name="フローチャート: 判断 579">
          <a:extLst>
            <a:ext uri="{FF2B5EF4-FFF2-40B4-BE49-F238E27FC236}">
              <a16:creationId xmlns:a16="http://schemas.microsoft.com/office/drawing/2014/main" id="{7E0D8C77-8FB0-4D93-9DE9-142DDCD20103}"/>
            </a:ext>
          </a:extLst>
        </xdr:cNvPr>
        <xdr:cNvSpPr/>
      </xdr:nvSpPr>
      <xdr:spPr>
        <a:xfrm>
          <a:off x="14541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152219</xdr:rowOff>
    </xdr:from>
    <xdr:to>
      <xdr:col>72</xdr:col>
      <xdr:colOff>38100</xdr:colOff>
      <xdr:row>80</xdr:row>
      <xdr:rowOff>82369</xdr:rowOff>
    </xdr:to>
    <xdr:sp macro="" textlink="">
      <xdr:nvSpPr>
        <xdr:cNvPr id="581" name="フローチャート: 判断 580">
          <a:extLst>
            <a:ext uri="{FF2B5EF4-FFF2-40B4-BE49-F238E27FC236}">
              <a16:creationId xmlns:a16="http://schemas.microsoft.com/office/drawing/2014/main" id="{07887368-DC5F-4A4A-B180-DAA6440C4C96}"/>
            </a:ext>
          </a:extLst>
        </xdr:cNvPr>
        <xdr:cNvSpPr/>
      </xdr:nvSpPr>
      <xdr:spPr>
        <a:xfrm>
          <a:off x="13652500" y="1369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4C7B3870-017B-4D31-8DBE-C3651766754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5D77154A-5819-4830-A42F-825A610FD87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8A8D0FE2-9D35-46E3-977A-7B31C95B73D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3D93ED1E-D2C7-4678-A3FA-A604C87E07C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9531B76C-C4CF-4FFE-8CE2-7834F9598CF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587" name="楕円 586">
          <a:extLst>
            <a:ext uri="{FF2B5EF4-FFF2-40B4-BE49-F238E27FC236}">
              <a16:creationId xmlns:a16="http://schemas.microsoft.com/office/drawing/2014/main" id="{5CA10669-5FDA-4268-BE97-6838D518914F}"/>
            </a:ext>
          </a:extLst>
        </xdr:cNvPr>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588" name="【児童館】&#10;有形固定資産減価償却率該当値テキスト">
          <a:extLst>
            <a:ext uri="{FF2B5EF4-FFF2-40B4-BE49-F238E27FC236}">
              <a16:creationId xmlns:a16="http://schemas.microsoft.com/office/drawing/2014/main" id="{BDE2182B-8740-48F9-B871-A2AA4F5E4610}"/>
            </a:ext>
          </a:extLst>
        </xdr:cNvPr>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89" name="楕円 588">
          <a:extLst>
            <a:ext uri="{FF2B5EF4-FFF2-40B4-BE49-F238E27FC236}">
              <a16:creationId xmlns:a16="http://schemas.microsoft.com/office/drawing/2014/main" id="{1EF2CD47-5F7B-4D98-8E7B-7EA85FE5AE13}"/>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590" name="直線コネクタ 589">
          <a:extLst>
            <a:ext uri="{FF2B5EF4-FFF2-40B4-BE49-F238E27FC236}">
              <a16:creationId xmlns:a16="http://schemas.microsoft.com/office/drawing/2014/main" id="{27956982-BA05-42B4-80F3-D1F4ED1331D2}"/>
            </a:ext>
          </a:extLst>
        </xdr:cNvPr>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591" name="楕円 590">
          <a:extLst>
            <a:ext uri="{FF2B5EF4-FFF2-40B4-BE49-F238E27FC236}">
              <a16:creationId xmlns:a16="http://schemas.microsoft.com/office/drawing/2014/main" id="{0CD4F210-380A-4BC5-8CC6-19C29888C0EE}"/>
            </a:ext>
          </a:extLst>
        </xdr:cNvPr>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592" name="直線コネクタ 591">
          <a:extLst>
            <a:ext uri="{FF2B5EF4-FFF2-40B4-BE49-F238E27FC236}">
              <a16:creationId xmlns:a16="http://schemas.microsoft.com/office/drawing/2014/main" id="{803A7810-87AB-4A61-AB35-9B37FB8DAB5B}"/>
            </a:ext>
          </a:extLst>
        </xdr:cNvPr>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593" name="n_1aveValue【児童館】&#10;有形固定資産減価償却率">
          <a:extLst>
            <a:ext uri="{FF2B5EF4-FFF2-40B4-BE49-F238E27FC236}">
              <a16:creationId xmlns:a16="http://schemas.microsoft.com/office/drawing/2014/main" id="{C69FCB93-75FC-4CE8-8A84-0AC00B4074A9}"/>
            </a:ext>
          </a:extLst>
        </xdr:cNvPr>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127379</xdr:rowOff>
    </xdr:from>
    <xdr:ext cx="405111" cy="259045"/>
    <xdr:sp macro="" textlink="">
      <xdr:nvSpPr>
        <xdr:cNvPr id="594" name="n_2aveValue【児童館】&#10;有形固定資産減価償却率">
          <a:extLst>
            <a:ext uri="{FF2B5EF4-FFF2-40B4-BE49-F238E27FC236}">
              <a16:creationId xmlns:a16="http://schemas.microsoft.com/office/drawing/2014/main" id="{D94AF0C8-DF83-49F0-9B1B-E1E538813177}"/>
            </a:ext>
          </a:extLst>
        </xdr:cNvPr>
        <xdr:cNvSpPr txBox="1"/>
      </xdr:nvSpPr>
      <xdr:spPr>
        <a:xfrm>
          <a:off x="14389744" y="1367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98896</xdr:rowOff>
    </xdr:from>
    <xdr:ext cx="405111" cy="259045"/>
    <xdr:sp macro="" textlink="">
      <xdr:nvSpPr>
        <xdr:cNvPr id="595" name="n_3aveValue【児童館】&#10;有形固定資産減価償却率">
          <a:extLst>
            <a:ext uri="{FF2B5EF4-FFF2-40B4-BE49-F238E27FC236}">
              <a16:creationId xmlns:a16="http://schemas.microsoft.com/office/drawing/2014/main" id="{953C58BD-48BB-474E-A4CD-9059E2351A9F}"/>
            </a:ext>
          </a:extLst>
        </xdr:cNvPr>
        <xdr:cNvSpPr txBox="1"/>
      </xdr:nvSpPr>
      <xdr:spPr>
        <a:xfrm>
          <a:off x="13500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96" name="n_1mainValue【児童館】&#10;有形固定資産減価償却率">
          <a:extLst>
            <a:ext uri="{FF2B5EF4-FFF2-40B4-BE49-F238E27FC236}">
              <a16:creationId xmlns:a16="http://schemas.microsoft.com/office/drawing/2014/main" id="{858FC443-5473-41EB-84E2-CDBBD9286E92}"/>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597" name="n_2mainValue【児童館】&#10;有形固定資産減価償却率">
          <a:extLst>
            <a:ext uri="{FF2B5EF4-FFF2-40B4-BE49-F238E27FC236}">
              <a16:creationId xmlns:a16="http://schemas.microsoft.com/office/drawing/2014/main" id="{A8EED809-40E5-4D58-9B7E-7EEEC7653C9A}"/>
            </a:ext>
          </a:extLst>
        </xdr:cNvPr>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8" name="正方形/長方形 597">
          <a:extLst>
            <a:ext uri="{FF2B5EF4-FFF2-40B4-BE49-F238E27FC236}">
              <a16:creationId xmlns:a16="http://schemas.microsoft.com/office/drawing/2014/main" id="{3D2B55CF-608F-4FC8-9771-17E3FEE5181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9" name="正方形/長方形 598">
          <a:extLst>
            <a:ext uri="{FF2B5EF4-FFF2-40B4-BE49-F238E27FC236}">
              <a16:creationId xmlns:a16="http://schemas.microsoft.com/office/drawing/2014/main" id="{B72F1305-F6A4-4C11-B1AF-5ADA13E2237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0" name="正方形/長方形 599">
          <a:extLst>
            <a:ext uri="{FF2B5EF4-FFF2-40B4-BE49-F238E27FC236}">
              <a16:creationId xmlns:a16="http://schemas.microsoft.com/office/drawing/2014/main" id="{E388DCB3-DA85-4B10-9336-EA3D390FFA6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1" name="正方形/長方形 600">
          <a:extLst>
            <a:ext uri="{FF2B5EF4-FFF2-40B4-BE49-F238E27FC236}">
              <a16:creationId xmlns:a16="http://schemas.microsoft.com/office/drawing/2014/main" id="{95A52B51-3655-4CB2-BD34-202E064C395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2" name="正方形/長方形 601">
          <a:extLst>
            <a:ext uri="{FF2B5EF4-FFF2-40B4-BE49-F238E27FC236}">
              <a16:creationId xmlns:a16="http://schemas.microsoft.com/office/drawing/2014/main" id="{AEDC9CCF-9FAD-4BE4-B7F1-5A15929C3CA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3" name="正方形/長方形 602">
          <a:extLst>
            <a:ext uri="{FF2B5EF4-FFF2-40B4-BE49-F238E27FC236}">
              <a16:creationId xmlns:a16="http://schemas.microsoft.com/office/drawing/2014/main" id="{EF77A660-A2C3-4E47-BE1D-D5143398473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4" name="正方形/長方形 603">
          <a:extLst>
            <a:ext uri="{FF2B5EF4-FFF2-40B4-BE49-F238E27FC236}">
              <a16:creationId xmlns:a16="http://schemas.microsoft.com/office/drawing/2014/main" id="{D3412F49-48E5-4CD1-8F80-72B1ECE62C5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a:extLst>
            <a:ext uri="{FF2B5EF4-FFF2-40B4-BE49-F238E27FC236}">
              <a16:creationId xmlns:a16="http://schemas.microsoft.com/office/drawing/2014/main" id="{E440D019-631C-487C-9991-C6DF70B41FE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6" name="テキスト ボックス 605">
          <a:extLst>
            <a:ext uri="{FF2B5EF4-FFF2-40B4-BE49-F238E27FC236}">
              <a16:creationId xmlns:a16="http://schemas.microsoft.com/office/drawing/2014/main" id="{1E917A60-6C93-4F33-9E6B-976D5895DAF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7" name="直線コネクタ 606">
          <a:extLst>
            <a:ext uri="{FF2B5EF4-FFF2-40B4-BE49-F238E27FC236}">
              <a16:creationId xmlns:a16="http://schemas.microsoft.com/office/drawing/2014/main" id="{20B0FC11-08C5-413F-8C5A-C7FDB42E68E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8" name="直線コネクタ 607">
          <a:extLst>
            <a:ext uri="{FF2B5EF4-FFF2-40B4-BE49-F238E27FC236}">
              <a16:creationId xmlns:a16="http://schemas.microsoft.com/office/drawing/2014/main" id="{B25D7853-9E0D-4052-A8F1-8440BE0DCBD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9" name="テキスト ボックス 608">
          <a:extLst>
            <a:ext uri="{FF2B5EF4-FFF2-40B4-BE49-F238E27FC236}">
              <a16:creationId xmlns:a16="http://schemas.microsoft.com/office/drawing/2014/main" id="{8C547B9B-1B69-4DD6-9A45-A35879CBABC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0" name="直線コネクタ 609">
          <a:extLst>
            <a:ext uri="{FF2B5EF4-FFF2-40B4-BE49-F238E27FC236}">
              <a16:creationId xmlns:a16="http://schemas.microsoft.com/office/drawing/2014/main" id="{9FC39636-CFF0-49AE-9472-22405024AD8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1" name="テキスト ボックス 610">
          <a:extLst>
            <a:ext uri="{FF2B5EF4-FFF2-40B4-BE49-F238E27FC236}">
              <a16:creationId xmlns:a16="http://schemas.microsoft.com/office/drawing/2014/main" id="{E6A6990A-B4DD-40E6-9D8E-B8AD139919B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2" name="直線コネクタ 611">
          <a:extLst>
            <a:ext uri="{FF2B5EF4-FFF2-40B4-BE49-F238E27FC236}">
              <a16:creationId xmlns:a16="http://schemas.microsoft.com/office/drawing/2014/main" id="{690E5DED-AEDE-4689-996A-E4DA268F0ED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3" name="テキスト ボックス 612">
          <a:extLst>
            <a:ext uri="{FF2B5EF4-FFF2-40B4-BE49-F238E27FC236}">
              <a16:creationId xmlns:a16="http://schemas.microsoft.com/office/drawing/2014/main" id="{485DDEA0-AF51-41F7-B2D2-D647AC44743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4" name="直線コネクタ 613">
          <a:extLst>
            <a:ext uri="{FF2B5EF4-FFF2-40B4-BE49-F238E27FC236}">
              <a16:creationId xmlns:a16="http://schemas.microsoft.com/office/drawing/2014/main" id="{9F064D8C-7B56-4034-96D6-7AEFD83B8FE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5" name="テキスト ボックス 614">
          <a:extLst>
            <a:ext uri="{FF2B5EF4-FFF2-40B4-BE49-F238E27FC236}">
              <a16:creationId xmlns:a16="http://schemas.microsoft.com/office/drawing/2014/main" id="{0B7C5A7B-2BEA-41BD-BEE5-33704E63CC1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6" name="直線コネクタ 615">
          <a:extLst>
            <a:ext uri="{FF2B5EF4-FFF2-40B4-BE49-F238E27FC236}">
              <a16:creationId xmlns:a16="http://schemas.microsoft.com/office/drawing/2014/main" id="{E6DD92BE-A2DD-4F31-A956-9D10EFAA3DE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7" name="テキスト ボックス 616">
          <a:extLst>
            <a:ext uri="{FF2B5EF4-FFF2-40B4-BE49-F238E27FC236}">
              <a16:creationId xmlns:a16="http://schemas.microsoft.com/office/drawing/2014/main" id="{C81AA54C-93C7-4573-AF63-DEF05CB22AD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8" name="直線コネクタ 617">
          <a:extLst>
            <a:ext uri="{FF2B5EF4-FFF2-40B4-BE49-F238E27FC236}">
              <a16:creationId xmlns:a16="http://schemas.microsoft.com/office/drawing/2014/main" id="{E6987684-8BD4-4C4D-A0C8-C0B098ED77C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9" name="テキスト ボックス 618">
          <a:extLst>
            <a:ext uri="{FF2B5EF4-FFF2-40B4-BE49-F238E27FC236}">
              <a16:creationId xmlns:a16="http://schemas.microsoft.com/office/drawing/2014/main" id="{86152132-EC2C-4FC3-BC09-A75AB0994C2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0" name="【児童館】&#10;一人当たり面積グラフ枠">
          <a:extLst>
            <a:ext uri="{FF2B5EF4-FFF2-40B4-BE49-F238E27FC236}">
              <a16:creationId xmlns:a16="http://schemas.microsoft.com/office/drawing/2014/main" id="{BE4ED623-1A9B-47A0-8B00-A02017704AE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85</xdr:row>
      <xdr:rowOff>125730</xdr:rowOff>
    </xdr:to>
    <xdr:cxnSp macro="">
      <xdr:nvCxnSpPr>
        <xdr:cNvPr id="621" name="直線コネクタ 620">
          <a:extLst>
            <a:ext uri="{FF2B5EF4-FFF2-40B4-BE49-F238E27FC236}">
              <a16:creationId xmlns:a16="http://schemas.microsoft.com/office/drawing/2014/main" id="{38EC9FEB-5ECA-4EB1-8A9A-F8A336BA1A58}"/>
            </a:ext>
          </a:extLst>
        </xdr:cNvPr>
        <xdr:cNvCxnSpPr/>
      </xdr:nvCxnSpPr>
      <xdr:spPr>
        <a:xfrm flipV="1">
          <a:off x="22160864" y="134416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22" name="【児童館】&#10;一人当たり面積最小値テキスト">
          <a:extLst>
            <a:ext uri="{FF2B5EF4-FFF2-40B4-BE49-F238E27FC236}">
              <a16:creationId xmlns:a16="http://schemas.microsoft.com/office/drawing/2014/main" id="{183752DA-1A0C-4AD0-BA44-B29014876D1C}"/>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23" name="直線コネクタ 622">
          <a:extLst>
            <a:ext uri="{FF2B5EF4-FFF2-40B4-BE49-F238E27FC236}">
              <a16:creationId xmlns:a16="http://schemas.microsoft.com/office/drawing/2014/main" id="{F2497F57-F46C-43E5-B5D4-0A8A475BA6EE}"/>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624" name="【児童館】&#10;一人当たり面積最大値テキスト">
          <a:extLst>
            <a:ext uri="{FF2B5EF4-FFF2-40B4-BE49-F238E27FC236}">
              <a16:creationId xmlns:a16="http://schemas.microsoft.com/office/drawing/2014/main" id="{9BB43DD0-327C-4021-AE0D-1F241A608E4B}"/>
            </a:ext>
          </a:extLst>
        </xdr:cNvPr>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625" name="直線コネクタ 624">
          <a:extLst>
            <a:ext uri="{FF2B5EF4-FFF2-40B4-BE49-F238E27FC236}">
              <a16:creationId xmlns:a16="http://schemas.microsoft.com/office/drawing/2014/main" id="{A4A4747D-4870-476F-B9F5-00FF73EC25AA}"/>
            </a:ext>
          </a:extLst>
        </xdr:cNvPr>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26" name="【児童館】&#10;一人当たり面積平均値テキスト">
          <a:extLst>
            <a:ext uri="{FF2B5EF4-FFF2-40B4-BE49-F238E27FC236}">
              <a16:creationId xmlns:a16="http://schemas.microsoft.com/office/drawing/2014/main" id="{9F139165-A34D-408B-B54B-1359C233F576}"/>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27" name="フローチャート: 判断 626">
          <a:extLst>
            <a:ext uri="{FF2B5EF4-FFF2-40B4-BE49-F238E27FC236}">
              <a16:creationId xmlns:a16="http://schemas.microsoft.com/office/drawing/2014/main" id="{4FE7063D-33D1-4EC2-AFAA-58C5F209F2A7}"/>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28" name="フローチャート: 判断 627">
          <a:extLst>
            <a:ext uri="{FF2B5EF4-FFF2-40B4-BE49-F238E27FC236}">
              <a16:creationId xmlns:a16="http://schemas.microsoft.com/office/drawing/2014/main" id="{C9CA3C0F-F507-45E6-90FD-6FCD0953B8BA}"/>
            </a:ext>
          </a:extLst>
        </xdr:cNvPr>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29" name="フローチャート: 判断 628">
          <a:extLst>
            <a:ext uri="{FF2B5EF4-FFF2-40B4-BE49-F238E27FC236}">
              <a16:creationId xmlns:a16="http://schemas.microsoft.com/office/drawing/2014/main" id="{15C566AB-2DA9-4A09-AC0D-C74400260F56}"/>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105411</xdr:rowOff>
    </xdr:from>
    <xdr:to>
      <xdr:col>102</xdr:col>
      <xdr:colOff>165100</xdr:colOff>
      <xdr:row>84</xdr:row>
      <xdr:rowOff>35561</xdr:rowOff>
    </xdr:to>
    <xdr:sp macro="" textlink="">
      <xdr:nvSpPr>
        <xdr:cNvPr id="630" name="フローチャート: 判断 629">
          <a:extLst>
            <a:ext uri="{FF2B5EF4-FFF2-40B4-BE49-F238E27FC236}">
              <a16:creationId xmlns:a16="http://schemas.microsoft.com/office/drawing/2014/main" id="{7EEC22F8-9CAA-4F18-80A3-96639503DB14}"/>
            </a:ext>
          </a:extLst>
        </xdr:cNvPr>
        <xdr:cNvSpPr/>
      </xdr:nvSpPr>
      <xdr:spPr>
        <a:xfrm>
          <a:off x="19494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83BE36CD-3E31-4AE6-A99B-C757333E186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F424435C-11DC-4C95-B0B2-F1492A38C28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56DC2504-832C-472D-9F6F-5D491C9B3DF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B8253AE8-1916-476B-93B2-9537B897DC1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27FB79B2-83CD-4AA4-9F6D-89CC0FD0736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36" name="楕円 635">
          <a:extLst>
            <a:ext uri="{FF2B5EF4-FFF2-40B4-BE49-F238E27FC236}">
              <a16:creationId xmlns:a16="http://schemas.microsoft.com/office/drawing/2014/main" id="{A067D844-082A-46A9-8D33-21CCE2869AB4}"/>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37" name="【児童館】&#10;一人当たり面積該当値テキスト">
          <a:extLst>
            <a:ext uri="{FF2B5EF4-FFF2-40B4-BE49-F238E27FC236}">
              <a16:creationId xmlns:a16="http://schemas.microsoft.com/office/drawing/2014/main" id="{5FBAC3D6-0994-4EB7-AFDF-6D9C0F5E106F}"/>
            </a:ext>
          </a:extLst>
        </xdr:cNvPr>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38" name="楕円 637">
          <a:extLst>
            <a:ext uri="{FF2B5EF4-FFF2-40B4-BE49-F238E27FC236}">
              <a16:creationId xmlns:a16="http://schemas.microsoft.com/office/drawing/2014/main" id="{A1F9B9B1-3ABA-426F-93A6-6ED284349E31}"/>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39" name="直線コネクタ 638">
          <a:extLst>
            <a:ext uri="{FF2B5EF4-FFF2-40B4-BE49-F238E27FC236}">
              <a16:creationId xmlns:a16="http://schemas.microsoft.com/office/drawing/2014/main" id="{119372CA-8889-4820-8599-199C0C2173C1}"/>
            </a:ext>
          </a:extLst>
        </xdr:cNvPr>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109220</xdr:rowOff>
    </xdr:from>
    <xdr:to>
      <xdr:col>107</xdr:col>
      <xdr:colOff>101600</xdr:colOff>
      <xdr:row>85</xdr:row>
      <xdr:rowOff>39370</xdr:rowOff>
    </xdr:to>
    <xdr:sp macro="" textlink="">
      <xdr:nvSpPr>
        <xdr:cNvPr id="640" name="楕円 639">
          <a:extLst>
            <a:ext uri="{FF2B5EF4-FFF2-40B4-BE49-F238E27FC236}">
              <a16:creationId xmlns:a16="http://schemas.microsoft.com/office/drawing/2014/main" id="{F202B4E3-67F2-4E9A-9F2B-AD19374BB241}"/>
            </a:ext>
          </a:extLst>
        </xdr:cNvPr>
        <xdr:cNvSpPr/>
      </xdr:nvSpPr>
      <xdr:spPr>
        <a:xfrm>
          <a:off x="20383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160020</xdr:rowOff>
    </xdr:to>
    <xdr:cxnSp macro="">
      <xdr:nvCxnSpPr>
        <xdr:cNvPr id="641" name="直線コネクタ 640">
          <a:extLst>
            <a:ext uri="{FF2B5EF4-FFF2-40B4-BE49-F238E27FC236}">
              <a16:creationId xmlns:a16="http://schemas.microsoft.com/office/drawing/2014/main" id="{7B4B2B6D-0831-4D34-B602-BCED6487E347}"/>
            </a:ext>
          </a:extLst>
        </xdr:cNvPr>
        <xdr:cNvCxnSpPr/>
      </xdr:nvCxnSpPr>
      <xdr:spPr>
        <a:xfrm flipV="1">
          <a:off x="20434300" y="14554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642" name="n_1aveValue【児童館】&#10;一人当たり面積">
          <a:extLst>
            <a:ext uri="{FF2B5EF4-FFF2-40B4-BE49-F238E27FC236}">
              <a16:creationId xmlns:a16="http://schemas.microsoft.com/office/drawing/2014/main" id="{F2B88994-2182-49AE-B408-C2DD8446FABE}"/>
            </a:ext>
          </a:extLst>
        </xdr:cNvPr>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43" name="n_2aveValue【児童館】&#10;一人当たり面積">
          <a:extLst>
            <a:ext uri="{FF2B5EF4-FFF2-40B4-BE49-F238E27FC236}">
              <a16:creationId xmlns:a16="http://schemas.microsoft.com/office/drawing/2014/main" id="{1B0008C0-4AEA-490B-8514-F84E0909AEA2}"/>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52088</xdr:rowOff>
    </xdr:from>
    <xdr:ext cx="469744" cy="259045"/>
    <xdr:sp macro="" textlink="">
      <xdr:nvSpPr>
        <xdr:cNvPr id="644" name="n_3aveValue【児童館】&#10;一人当たり面積">
          <a:extLst>
            <a:ext uri="{FF2B5EF4-FFF2-40B4-BE49-F238E27FC236}">
              <a16:creationId xmlns:a16="http://schemas.microsoft.com/office/drawing/2014/main" id="{72309532-5905-4635-9C32-F0C63AA7EBCA}"/>
            </a:ext>
          </a:extLst>
        </xdr:cNvPr>
        <xdr:cNvSpPr txBox="1"/>
      </xdr:nvSpPr>
      <xdr:spPr>
        <a:xfrm>
          <a:off x="19310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45" name="n_1mainValue【児童館】&#10;一人当たり面積">
          <a:extLst>
            <a:ext uri="{FF2B5EF4-FFF2-40B4-BE49-F238E27FC236}">
              <a16:creationId xmlns:a16="http://schemas.microsoft.com/office/drawing/2014/main" id="{BF3264C0-1BB8-4866-8993-513B36814B4B}"/>
            </a:ext>
          </a:extLst>
        </xdr:cNvPr>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30497</xdr:rowOff>
    </xdr:from>
    <xdr:ext cx="469744" cy="259045"/>
    <xdr:sp macro="" textlink="">
      <xdr:nvSpPr>
        <xdr:cNvPr id="646" name="n_2mainValue【児童館】&#10;一人当たり面積">
          <a:extLst>
            <a:ext uri="{FF2B5EF4-FFF2-40B4-BE49-F238E27FC236}">
              <a16:creationId xmlns:a16="http://schemas.microsoft.com/office/drawing/2014/main" id="{F4C893B7-2F63-4F41-8130-EFD3AC667FE8}"/>
            </a:ext>
          </a:extLst>
        </xdr:cNvPr>
        <xdr:cNvSpPr txBox="1"/>
      </xdr:nvSpPr>
      <xdr:spPr>
        <a:xfrm>
          <a:off x="20199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a:extLst>
            <a:ext uri="{FF2B5EF4-FFF2-40B4-BE49-F238E27FC236}">
              <a16:creationId xmlns:a16="http://schemas.microsoft.com/office/drawing/2014/main" id="{4FDDDD78-6396-4519-A4A7-99F5AFAD6B6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a:extLst>
            <a:ext uri="{FF2B5EF4-FFF2-40B4-BE49-F238E27FC236}">
              <a16:creationId xmlns:a16="http://schemas.microsoft.com/office/drawing/2014/main" id="{B261CB5A-7F12-416E-877C-23AFA86906F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a:extLst>
            <a:ext uri="{FF2B5EF4-FFF2-40B4-BE49-F238E27FC236}">
              <a16:creationId xmlns:a16="http://schemas.microsoft.com/office/drawing/2014/main" id="{68CC2373-9D7C-4B97-873E-34BA0F91526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a:extLst>
            <a:ext uri="{FF2B5EF4-FFF2-40B4-BE49-F238E27FC236}">
              <a16:creationId xmlns:a16="http://schemas.microsoft.com/office/drawing/2014/main" id="{05AD65BE-69D0-4023-A9F3-1650D096D6E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a:extLst>
            <a:ext uri="{FF2B5EF4-FFF2-40B4-BE49-F238E27FC236}">
              <a16:creationId xmlns:a16="http://schemas.microsoft.com/office/drawing/2014/main" id="{6BC8EBE0-5817-4DFB-A901-B58D3235F98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a:extLst>
            <a:ext uri="{FF2B5EF4-FFF2-40B4-BE49-F238E27FC236}">
              <a16:creationId xmlns:a16="http://schemas.microsoft.com/office/drawing/2014/main" id="{B0D54865-8198-47A0-ACE7-454A9C15A0E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a:extLst>
            <a:ext uri="{FF2B5EF4-FFF2-40B4-BE49-F238E27FC236}">
              <a16:creationId xmlns:a16="http://schemas.microsoft.com/office/drawing/2014/main" id="{36C2A597-1450-40B4-A661-4CEF00B89DB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a:extLst>
            <a:ext uri="{FF2B5EF4-FFF2-40B4-BE49-F238E27FC236}">
              <a16:creationId xmlns:a16="http://schemas.microsoft.com/office/drawing/2014/main" id="{A15C216F-8651-421C-9116-1C33BB7317FB}"/>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a:extLst>
            <a:ext uri="{FF2B5EF4-FFF2-40B4-BE49-F238E27FC236}">
              <a16:creationId xmlns:a16="http://schemas.microsoft.com/office/drawing/2014/main" id="{23396A4D-6D8A-46F2-8758-D77CD1D3D34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a:extLst>
            <a:ext uri="{FF2B5EF4-FFF2-40B4-BE49-F238E27FC236}">
              <a16:creationId xmlns:a16="http://schemas.microsoft.com/office/drawing/2014/main" id="{475D1249-5ED7-41FF-A39C-94A096FF8B9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a:extLst>
            <a:ext uri="{FF2B5EF4-FFF2-40B4-BE49-F238E27FC236}">
              <a16:creationId xmlns:a16="http://schemas.microsoft.com/office/drawing/2014/main" id="{BF9F6630-4611-4864-B115-F3E9FD429BE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a:extLst>
            <a:ext uri="{FF2B5EF4-FFF2-40B4-BE49-F238E27FC236}">
              <a16:creationId xmlns:a16="http://schemas.microsoft.com/office/drawing/2014/main" id="{4154EFCD-84F5-4CF0-B921-A8A3521F762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a:extLst>
            <a:ext uri="{FF2B5EF4-FFF2-40B4-BE49-F238E27FC236}">
              <a16:creationId xmlns:a16="http://schemas.microsoft.com/office/drawing/2014/main" id="{A8E92FB1-E49C-460C-974B-7796B2319C8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a:extLst>
            <a:ext uri="{FF2B5EF4-FFF2-40B4-BE49-F238E27FC236}">
              <a16:creationId xmlns:a16="http://schemas.microsoft.com/office/drawing/2014/main" id="{82EF84A0-EC17-4D58-B81C-E45AADD1665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a:extLst>
            <a:ext uri="{FF2B5EF4-FFF2-40B4-BE49-F238E27FC236}">
              <a16:creationId xmlns:a16="http://schemas.microsoft.com/office/drawing/2014/main" id="{64CE7AA6-5AC5-406E-A3A9-B2CD6DAF019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a:extLst>
            <a:ext uri="{FF2B5EF4-FFF2-40B4-BE49-F238E27FC236}">
              <a16:creationId xmlns:a16="http://schemas.microsoft.com/office/drawing/2014/main" id="{651BCD29-D555-43D8-B819-9BB71067A76D}"/>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3" name="正方形/長方形 662">
          <a:extLst>
            <a:ext uri="{FF2B5EF4-FFF2-40B4-BE49-F238E27FC236}">
              <a16:creationId xmlns:a16="http://schemas.microsoft.com/office/drawing/2014/main" id="{B2CE3FB8-FC2E-41DD-A2B2-486535DC719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4" name="正方形/長方形 663">
          <a:extLst>
            <a:ext uri="{FF2B5EF4-FFF2-40B4-BE49-F238E27FC236}">
              <a16:creationId xmlns:a16="http://schemas.microsoft.com/office/drawing/2014/main" id="{9CBEB14D-F106-4144-B1D8-8BD17143C2D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5" name="テキスト ボックス 664">
          <a:extLst>
            <a:ext uri="{FF2B5EF4-FFF2-40B4-BE49-F238E27FC236}">
              <a16:creationId xmlns:a16="http://schemas.microsoft.com/office/drawing/2014/main" id="{56023E1B-CE15-40D4-8459-27BAF62E337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類似団体と比較して特に有形固定資産減価償却率が高くなっている施設は、保育所、学校施設、児童館である。保育所は、４箇所中の２箇所が有形固定資産減価償却率</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％を超えている。また、学校施設は、小学校が有形固定資産減価償却率</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％、中学校が</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％となっており、特に小学校の有形固定資産減価償却率が高くなっている。児童館は、１箇所であるが有形固定資産減価償却率</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％となっている。それぞれの公共施設等について個別施設計画を策定し、当該計画に基づいた施設の維持管理を適切に進めていくことで、有形固定資産減価償却率の抑制に努める。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8F36C51-1F74-4CA4-A5D4-E76775D2C75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450E3AE-426F-421F-9138-00FB013CADE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787DDB3-5863-4E2F-B406-196858051E3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6CE686D-02D4-4AB0-9117-0F561BA3658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B46E18D-A8C1-4BB5-912A-1F78687BF02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A555729-EC9D-480E-909C-9043AE7E8A3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F662CE8-D07E-49A6-BAD0-690DC7499E0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881D844-70D9-40BE-9B6C-0D5D3063B08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352E1D1-ED6F-4C39-90FD-25D33801CD5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D251744-FE3C-4A72-9CAA-D43EBBBE4F2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7,136
7,089
136.94
6,078,798
5,762,357
239,634
3,240,226
5,897,915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ED2CEB3-9240-4EE4-9782-FB248E814F9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52DAEE7-8DD9-40D3-91B2-5EEE54ADD8B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EE78F76-1F85-4EA5-832B-AC926D63DB5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4477D2C-00D1-4156-B1B4-8CC6EB9283A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56383BE-71F7-4A80-824E-4255519DDCF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41C670C-0C90-4D2A-8B6A-65660687689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703932F-5359-4A9F-A652-AC333BF9C10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961647A-A99E-4642-9D89-05D474D7F64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B6D3D6C-12AE-4740-98E0-4658114107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1B3DA76-5BB1-4A38-ACE2-BF8D00EB58D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B14C3AC-E21D-42E8-BFDD-F1E6087D02C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A8064C5-66E4-4EDB-B5BE-50DBF1378E8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41C4221-8350-471F-8AFB-67F79C23FB0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653C2D5-5C2D-4C9B-99BF-2A2A6870A69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0C767C7-01B9-4A12-807D-EEAB6A9C083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FF8581D-FCD3-4191-A3F9-60AF3A5C9BF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259142B-090E-4096-BCF5-E80811655A0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8B9785D-532B-4514-B447-D71D5C54DEF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8877D92-AD2B-4E03-AE2C-509D37104AB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008BAF0-854B-4A9E-9A49-DACB6E0C711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5A7AF2D-E687-448B-B23D-3D3E4A67254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80DF9FA-1CAF-47E3-9F10-2BBB489751D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58E93BF-B82D-4D56-9D46-20B2D2D0AB1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0EA3856-326E-4B19-82FD-D18BBAFAE52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6ABA731-1C9A-416F-BB55-A64EDE0E7DC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602C334-78B3-424C-BF27-7A7B8CF178E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12A9139-A3F1-42CA-9B9A-AF3D4B32D1E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93A0333-DFF7-497A-AE65-E545BA067DC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6C835B6F-841E-4A37-8924-48B028C44D6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C58F8BA1-BAF1-42B4-BD68-921E448B983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2F70362F-6676-492E-8FEC-9226861D902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A25D2F63-A057-4A8C-BACF-343D1AD39F3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45BB0FA5-BA40-4E45-8F5D-AEC206BD6F7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A25BDF49-BF65-4906-8FE4-FCB53FBA428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B981E772-80DB-4B02-8ADB-C61DCD7D8B3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DF1070E0-EE1A-4EE8-95E5-011CB19692C1}"/>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E83EB529-B42A-4D5E-A57B-6FDA99E3EBC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ED41DC80-66BE-4B75-8F6A-F282C76B855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C8FF9A0D-9F7B-4CC4-919F-1E56F58F1CC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274163BE-73E9-402B-9A5A-A912E11E486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7F92D4FA-E4C1-4A9E-AF17-89ECA810152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FD179B15-BB6F-4A59-9CDC-D8062812F9A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2F54B7E3-5117-4421-9B08-95493BFE30F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7FB17545-EA7D-4E03-B346-D5DE7660054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DCCBBF59-EBB5-4DD3-BE09-66669FCF095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A6620479-D46E-4F11-A05B-B7B42C8FF24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23705B0-1B4D-40AE-8168-7367538A674B}"/>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1A63F85D-DDEA-4C60-ADED-65CA51E9722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5A7E3742-E4C2-410F-BB65-C03105A39A12}"/>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9620F7FA-A347-43B1-9D04-A6856ADB281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89E31937-645B-4A9E-BD45-1C695964174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397B6BA2-11D0-4C00-A4B1-14540F86092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5A8ECEA-BACD-44CA-999F-6051046E0A4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EA414272-024B-4AE6-B822-C8A87CE9279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A6A79EBF-8131-4046-9BB8-DB453DA987E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6CAF6255-E665-412A-B437-B783A236920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7F19AF38-3FFE-42CF-91CD-F832027F043F}"/>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377CFAF9-5ABF-48AC-9FBE-039BF70DCCF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C2119E5B-83AE-497E-9DEF-24DBC5CD206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8D99C51F-16DD-449D-825D-75172085744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72" name="直線コネクタ 71">
          <a:extLst>
            <a:ext uri="{FF2B5EF4-FFF2-40B4-BE49-F238E27FC236}">
              <a16:creationId xmlns:a16="http://schemas.microsoft.com/office/drawing/2014/main" id="{12E2E715-2A80-483A-B6EA-115B4AF36D72}"/>
            </a:ext>
          </a:extLst>
        </xdr:cNvPr>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9BB4CEED-C4BD-453D-98BF-100F580E6BA4}"/>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74" name="直線コネクタ 73">
          <a:extLst>
            <a:ext uri="{FF2B5EF4-FFF2-40B4-BE49-F238E27FC236}">
              <a16:creationId xmlns:a16="http://schemas.microsoft.com/office/drawing/2014/main" id="{DBE48E31-23B0-45DC-838F-ED94D55E23F0}"/>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FC3FAB2-6881-4196-A9F0-9C3125C25D55}"/>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77F50EB1-0511-4020-AFE5-1EB5005F68CC}"/>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3190013F-737F-4511-9096-81F02D989F52}"/>
            </a:ext>
          </a:extLst>
        </xdr:cNvPr>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78" name="フローチャート: 判断 77">
          <a:extLst>
            <a:ext uri="{FF2B5EF4-FFF2-40B4-BE49-F238E27FC236}">
              <a16:creationId xmlns:a16="http://schemas.microsoft.com/office/drawing/2014/main" id="{66A0FB52-10B2-4A47-B2F0-E9E463C07557}"/>
            </a:ext>
          </a:extLst>
        </xdr:cNvPr>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79" name="フローチャート: 判断 78">
          <a:extLst>
            <a:ext uri="{FF2B5EF4-FFF2-40B4-BE49-F238E27FC236}">
              <a16:creationId xmlns:a16="http://schemas.microsoft.com/office/drawing/2014/main" id="{280AC1A0-5D20-411B-9149-5524BC2C2293}"/>
            </a:ext>
          </a:extLst>
        </xdr:cNvPr>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11447</xdr:rowOff>
    </xdr:from>
    <xdr:ext cx="405111" cy="259045"/>
    <xdr:sp macro="" textlink="">
      <xdr:nvSpPr>
        <xdr:cNvPr id="80" name="n_1aveValue【体育館・プール】&#10;有形固定資産減価償却率">
          <a:extLst>
            <a:ext uri="{FF2B5EF4-FFF2-40B4-BE49-F238E27FC236}">
              <a16:creationId xmlns:a16="http://schemas.microsoft.com/office/drawing/2014/main" id="{C843F6F9-B59C-4755-B9AF-C00B3F03F4CF}"/>
            </a:ext>
          </a:extLst>
        </xdr:cNvPr>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81" name="フローチャート: 判断 80">
          <a:extLst>
            <a:ext uri="{FF2B5EF4-FFF2-40B4-BE49-F238E27FC236}">
              <a16:creationId xmlns:a16="http://schemas.microsoft.com/office/drawing/2014/main" id="{B9C451ED-C9D3-481E-9F72-5524A0B8745E}"/>
            </a:ext>
          </a:extLst>
        </xdr:cNvPr>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60977</xdr:rowOff>
    </xdr:from>
    <xdr:ext cx="405111" cy="259045"/>
    <xdr:sp macro="" textlink="">
      <xdr:nvSpPr>
        <xdr:cNvPr id="82" name="n_2aveValue【体育館・プール】&#10;有形固定資産減価償却率">
          <a:extLst>
            <a:ext uri="{FF2B5EF4-FFF2-40B4-BE49-F238E27FC236}">
              <a16:creationId xmlns:a16="http://schemas.microsoft.com/office/drawing/2014/main" id="{B91F23CC-689F-4C4C-977D-1B354C6FD132}"/>
            </a:ext>
          </a:extLst>
        </xdr:cNvPr>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168275</xdr:rowOff>
    </xdr:from>
    <xdr:to>
      <xdr:col>10</xdr:col>
      <xdr:colOff>165100</xdr:colOff>
      <xdr:row>60</xdr:row>
      <xdr:rowOff>98425</xdr:rowOff>
    </xdr:to>
    <xdr:sp macro="" textlink="">
      <xdr:nvSpPr>
        <xdr:cNvPr id="83" name="フローチャート: 判断 82">
          <a:extLst>
            <a:ext uri="{FF2B5EF4-FFF2-40B4-BE49-F238E27FC236}">
              <a16:creationId xmlns:a16="http://schemas.microsoft.com/office/drawing/2014/main" id="{72BB9116-C956-4DC0-BC09-8B1E15189B99}"/>
            </a:ext>
          </a:extLst>
        </xdr:cNvPr>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114952</xdr:rowOff>
    </xdr:from>
    <xdr:ext cx="405111" cy="259045"/>
    <xdr:sp macro="" textlink="">
      <xdr:nvSpPr>
        <xdr:cNvPr id="84" name="n_3aveValue【体育館・プール】&#10;有形固定資産減価償却率">
          <a:extLst>
            <a:ext uri="{FF2B5EF4-FFF2-40B4-BE49-F238E27FC236}">
              <a16:creationId xmlns:a16="http://schemas.microsoft.com/office/drawing/2014/main" id="{E807D2A5-9F47-4FCC-9811-21687121FB00}"/>
            </a:ext>
          </a:extLst>
        </xdr:cNvPr>
        <xdr:cNvSpPr txBox="1"/>
      </xdr:nvSpPr>
      <xdr:spPr>
        <a:xfrm>
          <a:off x="1816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E1FACFF-3151-4986-AC50-5DF6CEDD6D3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60F0EBFF-F568-4DC2-9981-4ED38F0607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7B199521-414B-4D2C-A292-FFFD330B623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AE7C717B-FBB8-485F-8E87-562BCE8D9DC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EFD638B5-BF86-4165-B533-A7C5D96134F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90" name="楕円 89">
          <a:extLst>
            <a:ext uri="{FF2B5EF4-FFF2-40B4-BE49-F238E27FC236}">
              <a16:creationId xmlns:a16="http://schemas.microsoft.com/office/drawing/2014/main" id="{96CED4DA-6C4E-4AB1-B710-EA5D4CFEC911}"/>
            </a:ext>
          </a:extLst>
        </xdr:cNvPr>
        <xdr:cNvSpPr/>
      </xdr:nvSpPr>
      <xdr:spPr>
        <a:xfrm>
          <a:off x="4584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29227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652675AE-BD7D-46E8-901C-DBE9A5D61623}"/>
            </a:ext>
          </a:extLst>
        </xdr:cNvPr>
        <xdr:cNvSpPr txBox="1"/>
      </xdr:nvSpPr>
      <xdr:spPr>
        <a:xfrm>
          <a:off x="4673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48260</xdr:rowOff>
    </xdr:from>
    <xdr:to>
      <xdr:col>20</xdr:col>
      <xdr:colOff>38100</xdr:colOff>
      <xdr:row>59</xdr:row>
      <xdr:rowOff>149860</xdr:rowOff>
    </xdr:to>
    <xdr:sp macro="" textlink="">
      <xdr:nvSpPr>
        <xdr:cNvPr id="92" name="楕円 91">
          <a:extLst>
            <a:ext uri="{FF2B5EF4-FFF2-40B4-BE49-F238E27FC236}">
              <a16:creationId xmlns:a16="http://schemas.microsoft.com/office/drawing/2014/main" id="{46255FF3-B1BF-42DC-AF03-DDBDB166686D}"/>
            </a:ext>
          </a:extLst>
        </xdr:cNvPr>
        <xdr:cNvSpPr/>
      </xdr:nvSpPr>
      <xdr:spPr>
        <a:xfrm>
          <a:off x="3746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99060</xdr:rowOff>
    </xdr:to>
    <xdr:cxnSp macro="">
      <xdr:nvCxnSpPr>
        <xdr:cNvPr id="93" name="直線コネクタ 92">
          <a:extLst>
            <a:ext uri="{FF2B5EF4-FFF2-40B4-BE49-F238E27FC236}">
              <a16:creationId xmlns:a16="http://schemas.microsoft.com/office/drawing/2014/main" id="{6B364A64-8746-4CAF-BC24-AA715E83CD7D}"/>
            </a:ext>
          </a:extLst>
        </xdr:cNvPr>
        <xdr:cNvCxnSpPr/>
      </xdr:nvCxnSpPr>
      <xdr:spPr>
        <a:xfrm flipV="1">
          <a:off x="3797300" y="101727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90170</xdr:rowOff>
    </xdr:from>
    <xdr:to>
      <xdr:col>15</xdr:col>
      <xdr:colOff>101600</xdr:colOff>
      <xdr:row>60</xdr:row>
      <xdr:rowOff>20320</xdr:rowOff>
    </xdr:to>
    <xdr:sp macro="" textlink="">
      <xdr:nvSpPr>
        <xdr:cNvPr id="94" name="楕円 93">
          <a:extLst>
            <a:ext uri="{FF2B5EF4-FFF2-40B4-BE49-F238E27FC236}">
              <a16:creationId xmlns:a16="http://schemas.microsoft.com/office/drawing/2014/main" id="{AED9F39A-98D5-43DC-A386-613968055DA7}"/>
            </a:ext>
          </a:extLst>
        </xdr:cNvPr>
        <xdr:cNvSpPr/>
      </xdr:nvSpPr>
      <xdr:spPr>
        <a:xfrm>
          <a:off x="2857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99060</xdr:rowOff>
    </xdr:from>
    <xdr:to>
      <xdr:col>19</xdr:col>
      <xdr:colOff>177800</xdr:colOff>
      <xdr:row>59</xdr:row>
      <xdr:rowOff>140970</xdr:rowOff>
    </xdr:to>
    <xdr:cxnSp macro="">
      <xdr:nvCxnSpPr>
        <xdr:cNvPr id="95" name="直線コネクタ 94">
          <a:extLst>
            <a:ext uri="{FF2B5EF4-FFF2-40B4-BE49-F238E27FC236}">
              <a16:creationId xmlns:a16="http://schemas.microsoft.com/office/drawing/2014/main" id="{F2CB46BA-CD4A-49EC-8BDF-A3CB50D39490}"/>
            </a:ext>
          </a:extLst>
        </xdr:cNvPr>
        <xdr:cNvCxnSpPr/>
      </xdr:nvCxnSpPr>
      <xdr:spPr>
        <a:xfrm flipV="1">
          <a:off x="2908300" y="102146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166387</xdr:rowOff>
    </xdr:from>
    <xdr:ext cx="405111" cy="259045"/>
    <xdr:sp macro="" textlink="">
      <xdr:nvSpPr>
        <xdr:cNvPr id="96" name="n_1mainValue【体育館・プール】&#10;有形固定資産減価償却率">
          <a:extLst>
            <a:ext uri="{FF2B5EF4-FFF2-40B4-BE49-F238E27FC236}">
              <a16:creationId xmlns:a16="http://schemas.microsoft.com/office/drawing/2014/main" id="{D1E44125-2323-483B-A912-458511BAB14E}"/>
            </a:ext>
          </a:extLst>
        </xdr:cNvPr>
        <xdr:cNvSpPr txBox="1"/>
      </xdr:nvSpPr>
      <xdr:spPr>
        <a:xfrm>
          <a:off x="35820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36847</xdr:rowOff>
    </xdr:from>
    <xdr:ext cx="405111" cy="259045"/>
    <xdr:sp macro="" textlink="">
      <xdr:nvSpPr>
        <xdr:cNvPr id="97" name="n_2mainValue【体育館・プール】&#10;有形固定資産減価償却率">
          <a:extLst>
            <a:ext uri="{FF2B5EF4-FFF2-40B4-BE49-F238E27FC236}">
              <a16:creationId xmlns:a16="http://schemas.microsoft.com/office/drawing/2014/main" id="{BC4E5C04-C33F-4EBF-91D9-E5CA92BAED63}"/>
            </a:ext>
          </a:extLst>
        </xdr:cNvPr>
        <xdr:cNvSpPr txBox="1"/>
      </xdr:nvSpPr>
      <xdr:spPr>
        <a:xfrm>
          <a:off x="2705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48EA2D2D-CDC7-42B0-B956-51062B83DD8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6B8B56F3-9337-4AF9-A585-FB93C33BC13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7CB73B44-BD13-485A-9950-8A70395C60C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BC5F88F5-9198-436A-BEF0-604CD3B70D4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9BEA6636-94F7-4F9E-8D37-CBEF8940FB1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6BE20214-B7CC-4019-878D-1836F795258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15200977-2B9D-4CAD-A9CC-6338C081C4F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A732EBD0-424B-44F7-A973-09DACFDD9F5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C980A9EA-2FB3-45ED-BABA-6B214253EB4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7FD41D3E-2453-4AD6-BB57-040838D60D4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8" name="直線コネクタ 107">
          <a:extLst>
            <a:ext uri="{FF2B5EF4-FFF2-40B4-BE49-F238E27FC236}">
              <a16:creationId xmlns:a16="http://schemas.microsoft.com/office/drawing/2014/main" id="{D646CC42-B9E9-46E6-9D79-E7DBAC42D19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9" name="テキスト ボックス 108">
          <a:extLst>
            <a:ext uri="{FF2B5EF4-FFF2-40B4-BE49-F238E27FC236}">
              <a16:creationId xmlns:a16="http://schemas.microsoft.com/office/drawing/2014/main" id="{B6FAB3B7-A9D8-455F-B8FB-7ABBB6F2CD2E}"/>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0" name="直線コネクタ 109">
          <a:extLst>
            <a:ext uri="{FF2B5EF4-FFF2-40B4-BE49-F238E27FC236}">
              <a16:creationId xmlns:a16="http://schemas.microsoft.com/office/drawing/2014/main" id="{B4313582-CC9F-4161-A125-A701E27E131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11" name="テキスト ボックス 110">
          <a:extLst>
            <a:ext uri="{FF2B5EF4-FFF2-40B4-BE49-F238E27FC236}">
              <a16:creationId xmlns:a16="http://schemas.microsoft.com/office/drawing/2014/main" id="{FCCC56AF-D3CE-4389-BD53-17C0EB93F999}"/>
            </a:ext>
          </a:extLst>
        </xdr:cNvPr>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2" name="直線コネクタ 111">
          <a:extLst>
            <a:ext uri="{FF2B5EF4-FFF2-40B4-BE49-F238E27FC236}">
              <a16:creationId xmlns:a16="http://schemas.microsoft.com/office/drawing/2014/main" id="{134C4669-9850-4538-9381-C8D952BF87F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13" name="テキスト ボックス 112">
          <a:extLst>
            <a:ext uri="{FF2B5EF4-FFF2-40B4-BE49-F238E27FC236}">
              <a16:creationId xmlns:a16="http://schemas.microsoft.com/office/drawing/2014/main" id="{2E237132-8AD0-4E6F-82F5-246FAB0F66F3}"/>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4" name="直線コネクタ 113">
          <a:extLst>
            <a:ext uri="{FF2B5EF4-FFF2-40B4-BE49-F238E27FC236}">
              <a16:creationId xmlns:a16="http://schemas.microsoft.com/office/drawing/2014/main" id="{38162FC1-C2F2-4FCD-9822-3F90B25539D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15" name="テキスト ボックス 114">
          <a:extLst>
            <a:ext uri="{FF2B5EF4-FFF2-40B4-BE49-F238E27FC236}">
              <a16:creationId xmlns:a16="http://schemas.microsoft.com/office/drawing/2014/main" id="{5D4577CE-8C46-47A8-82A2-F4F8394AE11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a:extLst>
            <a:ext uri="{FF2B5EF4-FFF2-40B4-BE49-F238E27FC236}">
              <a16:creationId xmlns:a16="http://schemas.microsoft.com/office/drawing/2014/main" id="{88513998-DBC7-40FA-89F2-B1F377EC58B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7" name="テキスト ボックス 116">
          <a:extLst>
            <a:ext uri="{FF2B5EF4-FFF2-40B4-BE49-F238E27FC236}">
              <a16:creationId xmlns:a16="http://schemas.microsoft.com/office/drawing/2014/main" id="{6FDABB0F-77D2-45CB-9801-38C58384023C}"/>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a:extLst>
            <a:ext uri="{FF2B5EF4-FFF2-40B4-BE49-F238E27FC236}">
              <a16:creationId xmlns:a16="http://schemas.microsoft.com/office/drawing/2014/main" id="{C0B19858-E1BF-4A1E-9936-1BE1667E8E2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119" name="直線コネクタ 118">
          <a:extLst>
            <a:ext uri="{FF2B5EF4-FFF2-40B4-BE49-F238E27FC236}">
              <a16:creationId xmlns:a16="http://schemas.microsoft.com/office/drawing/2014/main" id="{FD431EE3-DD39-4ECA-96D1-375428F0D34F}"/>
            </a:ext>
          </a:extLst>
        </xdr:cNvPr>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120" name="【体育館・プール】&#10;一人当たり面積最小値テキスト">
          <a:extLst>
            <a:ext uri="{FF2B5EF4-FFF2-40B4-BE49-F238E27FC236}">
              <a16:creationId xmlns:a16="http://schemas.microsoft.com/office/drawing/2014/main" id="{7F8D8C4E-11E5-4A07-B97B-7895EAEBF423}"/>
            </a:ext>
          </a:extLst>
        </xdr:cNvPr>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121" name="直線コネクタ 120">
          <a:extLst>
            <a:ext uri="{FF2B5EF4-FFF2-40B4-BE49-F238E27FC236}">
              <a16:creationId xmlns:a16="http://schemas.microsoft.com/office/drawing/2014/main" id="{449847A6-F7CF-4010-B6B7-18F3531462EE}"/>
            </a:ext>
          </a:extLst>
        </xdr:cNvPr>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122" name="【体育館・プール】&#10;一人当たり面積最大値テキスト">
          <a:extLst>
            <a:ext uri="{FF2B5EF4-FFF2-40B4-BE49-F238E27FC236}">
              <a16:creationId xmlns:a16="http://schemas.microsoft.com/office/drawing/2014/main" id="{03273AAB-74F9-41DC-ABB5-EA1D6FCA9578}"/>
            </a:ext>
          </a:extLst>
        </xdr:cNvPr>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123" name="直線コネクタ 122">
          <a:extLst>
            <a:ext uri="{FF2B5EF4-FFF2-40B4-BE49-F238E27FC236}">
              <a16:creationId xmlns:a16="http://schemas.microsoft.com/office/drawing/2014/main" id="{7D6A668C-5E89-45DD-A3A6-6CA22048E3C3}"/>
            </a:ext>
          </a:extLst>
        </xdr:cNvPr>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124" name="【体育館・プール】&#10;一人当たり面積平均値テキスト">
          <a:extLst>
            <a:ext uri="{FF2B5EF4-FFF2-40B4-BE49-F238E27FC236}">
              <a16:creationId xmlns:a16="http://schemas.microsoft.com/office/drawing/2014/main" id="{B5659B3C-75A7-49E2-8F4B-A3269E2D4457}"/>
            </a:ext>
          </a:extLst>
        </xdr:cNvPr>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125" name="フローチャート: 判断 124">
          <a:extLst>
            <a:ext uri="{FF2B5EF4-FFF2-40B4-BE49-F238E27FC236}">
              <a16:creationId xmlns:a16="http://schemas.microsoft.com/office/drawing/2014/main" id="{867203A9-954F-4EEF-A918-89970005BC7B}"/>
            </a:ext>
          </a:extLst>
        </xdr:cNvPr>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126" name="フローチャート: 判断 125">
          <a:extLst>
            <a:ext uri="{FF2B5EF4-FFF2-40B4-BE49-F238E27FC236}">
              <a16:creationId xmlns:a16="http://schemas.microsoft.com/office/drawing/2014/main" id="{C5DA725B-DF9E-4B03-B458-78F2C2D8E110}"/>
            </a:ext>
          </a:extLst>
        </xdr:cNvPr>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50205</xdr:rowOff>
    </xdr:from>
    <xdr:ext cx="469744" cy="259045"/>
    <xdr:sp macro="" textlink="">
      <xdr:nvSpPr>
        <xdr:cNvPr id="127" name="n_1aveValue【体育館・プール】&#10;一人当たり面積">
          <a:extLst>
            <a:ext uri="{FF2B5EF4-FFF2-40B4-BE49-F238E27FC236}">
              <a16:creationId xmlns:a16="http://schemas.microsoft.com/office/drawing/2014/main" id="{B3737F93-6164-4446-8879-DEEDD7077A0F}"/>
            </a:ext>
          </a:extLst>
        </xdr:cNvPr>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128" name="フローチャート: 判断 127">
          <a:extLst>
            <a:ext uri="{FF2B5EF4-FFF2-40B4-BE49-F238E27FC236}">
              <a16:creationId xmlns:a16="http://schemas.microsoft.com/office/drawing/2014/main" id="{08870919-1F1D-4C75-8D6B-8963CB70712D}"/>
            </a:ext>
          </a:extLst>
        </xdr:cNvPr>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55051</xdr:rowOff>
    </xdr:from>
    <xdr:ext cx="469744" cy="259045"/>
    <xdr:sp macro="" textlink="">
      <xdr:nvSpPr>
        <xdr:cNvPr id="129" name="n_2aveValue【体育館・プール】&#10;一人当たり面積">
          <a:extLst>
            <a:ext uri="{FF2B5EF4-FFF2-40B4-BE49-F238E27FC236}">
              <a16:creationId xmlns:a16="http://schemas.microsoft.com/office/drawing/2014/main" id="{A4E0B05A-018A-413F-9BB2-03913F92928C}"/>
            </a:ext>
          </a:extLst>
        </xdr:cNvPr>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110294</xdr:rowOff>
    </xdr:from>
    <xdr:to>
      <xdr:col>41</xdr:col>
      <xdr:colOff>101600</xdr:colOff>
      <xdr:row>64</xdr:row>
      <xdr:rowOff>40444</xdr:rowOff>
    </xdr:to>
    <xdr:sp macro="" textlink="">
      <xdr:nvSpPr>
        <xdr:cNvPr id="130" name="フローチャート: 判断 129">
          <a:extLst>
            <a:ext uri="{FF2B5EF4-FFF2-40B4-BE49-F238E27FC236}">
              <a16:creationId xmlns:a16="http://schemas.microsoft.com/office/drawing/2014/main" id="{DEAEE5BC-2323-4CEC-843C-F4B93D325AFA}"/>
            </a:ext>
          </a:extLst>
        </xdr:cNvPr>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56971</xdr:rowOff>
    </xdr:from>
    <xdr:ext cx="469744" cy="259045"/>
    <xdr:sp macro="" textlink="">
      <xdr:nvSpPr>
        <xdr:cNvPr id="131" name="n_3aveValue【体育館・プール】&#10;一人当たり面積">
          <a:extLst>
            <a:ext uri="{FF2B5EF4-FFF2-40B4-BE49-F238E27FC236}">
              <a16:creationId xmlns:a16="http://schemas.microsoft.com/office/drawing/2014/main" id="{91EEBBD8-22D8-46F3-937A-9C7920A07E4B}"/>
            </a:ext>
          </a:extLst>
        </xdr:cNvPr>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81EC334C-D0F4-4935-B9AB-48A3707AF79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24FB0A82-8AC0-4018-9D9B-482ECFEF71A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54F5F395-F595-4D57-B42B-5DD3287BD98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1B0205B-1FDB-43D8-BF1B-DADA00BBB2F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B5BC9D2-4529-40B8-8594-EF5366A9719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110340</xdr:rowOff>
    </xdr:from>
    <xdr:to>
      <xdr:col>55</xdr:col>
      <xdr:colOff>50800</xdr:colOff>
      <xdr:row>64</xdr:row>
      <xdr:rowOff>40490</xdr:rowOff>
    </xdr:to>
    <xdr:sp macro="" textlink="">
      <xdr:nvSpPr>
        <xdr:cNvPr id="137" name="楕円 136">
          <a:extLst>
            <a:ext uri="{FF2B5EF4-FFF2-40B4-BE49-F238E27FC236}">
              <a16:creationId xmlns:a16="http://schemas.microsoft.com/office/drawing/2014/main" id="{7B502B50-5714-4998-8D73-EC810FE4D7DA}"/>
            </a:ext>
          </a:extLst>
        </xdr:cNvPr>
        <xdr:cNvSpPr/>
      </xdr:nvSpPr>
      <xdr:spPr>
        <a:xfrm>
          <a:off x="10426700" y="109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51139</xdr:rowOff>
    </xdr:from>
    <xdr:ext cx="469744" cy="259045"/>
    <xdr:sp macro="" textlink="">
      <xdr:nvSpPr>
        <xdr:cNvPr id="138" name="【体育館・プール】&#10;一人当たり面積該当値テキスト">
          <a:extLst>
            <a:ext uri="{FF2B5EF4-FFF2-40B4-BE49-F238E27FC236}">
              <a16:creationId xmlns:a16="http://schemas.microsoft.com/office/drawing/2014/main" id="{38AF88BC-A523-4300-81BA-B0305CB2948D}"/>
            </a:ext>
          </a:extLst>
        </xdr:cNvPr>
        <xdr:cNvSpPr txBox="1"/>
      </xdr:nvSpPr>
      <xdr:spPr>
        <a:xfrm>
          <a:off x="10515600" y="1085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110546</xdr:rowOff>
    </xdr:from>
    <xdr:to>
      <xdr:col>50</xdr:col>
      <xdr:colOff>165100</xdr:colOff>
      <xdr:row>64</xdr:row>
      <xdr:rowOff>40696</xdr:rowOff>
    </xdr:to>
    <xdr:sp macro="" textlink="">
      <xdr:nvSpPr>
        <xdr:cNvPr id="139" name="楕円 138">
          <a:extLst>
            <a:ext uri="{FF2B5EF4-FFF2-40B4-BE49-F238E27FC236}">
              <a16:creationId xmlns:a16="http://schemas.microsoft.com/office/drawing/2014/main" id="{F228EBEA-9361-4134-AE33-3E15809D4A27}"/>
            </a:ext>
          </a:extLst>
        </xdr:cNvPr>
        <xdr:cNvSpPr/>
      </xdr:nvSpPr>
      <xdr:spPr>
        <a:xfrm>
          <a:off x="9588500" y="1091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161140</xdr:rowOff>
    </xdr:from>
    <xdr:to>
      <xdr:col>55</xdr:col>
      <xdr:colOff>0</xdr:colOff>
      <xdr:row>63</xdr:row>
      <xdr:rowOff>161346</xdr:rowOff>
    </xdr:to>
    <xdr:cxnSp macro="">
      <xdr:nvCxnSpPr>
        <xdr:cNvPr id="140" name="直線コネクタ 139">
          <a:extLst>
            <a:ext uri="{FF2B5EF4-FFF2-40B4-BE49-F238E27FC236}">
              <a16:creationId xmlns:a16="http://schemas.microsoft.com/office/drawing/2014/main" id="{8B745597-D361-404E-936A-DDF639B418CF}"/>
            </a:ext>
          </a:extLst>
        </xdr:cNvPr>
        <xdr:cNvCxnSpPr/>
      </xdr:nvCxnSpPr>
      <xdr:spPr>
        <a:xfrm flipV="1">
          <a:off x="9639300" y="10962490"/>
          <a:ext cx="8382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110751</xdr:rowOff>
    </xdr:from>
    <xdr:to>
      <xdr:col>46</xdr:col>
      <xdr:colOff>38100</xdr:colOff>
      <xdr:row>64</xdr:row>
      <xdr:rowOff>40901</xdr:rowOff>
    </xdr:to>
    <xdr:sp macro="" textlink="">
      <xdr:nvSpPr>
        <xdr:cNvPr id="141" name="楕円 140">
          <a:extLst>
            <a:ext uri="{FF2B5EF4-FFF2-40B4-BE49-F238E27FC236}">
              <a16:creationId xmlns:a16="http://schemas.microsoft.com/office/drawing/2014/main" id="{257B1CE9-9713-4835-A03D-AECD8D730B69}"/>
            </a:ext>
          </a:extLst>
        </xdr:cNvPr>
        <xdr:cNvSpPr/>
      </xdr:nvSpPr>
      <xdr:spPr>
        <a:xfrm>
          <a:off x="8699500" y="1091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161346</xdr:rowOff>
    </xdr:from>
    <xdr:to>
      <xdr:col>50</xdr:col>
      <xdr:colOff>114300</xdr:colOff>
      <xdr:row>63</xdr:row>
      <xdr:rowOff>161551</xdr:rowOff>
    </xdr:to>
    <xdr:cxnSp macro="">
      <xdr:nvCxnSpPr>
        <xdr:cNvPr id="142" name="直線コネクタ 141">
          <a:extLst>
            <a:ext uri="{FF2B5EF4-FFF2-40B4-BE49-F238E27FC236}">
              <a16:creationId xmlns:a16="http://schemas.microsoft.com/office/drawing/2014/main" id="{57174585-1E3B-4729-A7CB-08F5D053E90F}"/>
            </a:ext>
          </a:extLst>
        </xdr:cNvPr>
        <xdr:cNvCxnSpPr/>
      </xdr:nvCxnSpPr>
      <xdr:spPr>
        <a:xfrm flipV="1">
          <a:off x="8750300" y="10962696"/>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31823</xdr:rowOff>
    </xdr:from>
    <xdr:ext cx="469744" cy="259045"/>
    <xdr:sp macro="" textlink="">
      <xdr:nvSpPr>
        <xdr:cNvPr id="143" name="n_1mainValue【体育館・プール】&#10;一人当たり面積">
          <a:extLst>
            <a:ext uri="{FF2B5EF4-FFF2-40B4-BE49-F238E27FC236}">
              <a16:creationId xmlns:a16="http://schemas.microsoft.com/office/drawing/2014/main" id="{4DC2F6D1-7BD4-4181-AC6C-6DC1A69DBDA6}"/>
            </a:ext>
          </a:extLst>
        </xdr:cNvPr>
        <xdr:cNvSpPr txBox="1"/>
      </xdr:nvSpPr>
      <xdr:spPr>
        <a:xfrm>
          <a:off x="9391727" y="1100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32028</xdr:rowOff>
    </xdr:from>
    <xdr:ext cx="469744" cy="259045"/>
    <xdr:sp macro="" textlink="">
      <xdr:nvSpPr>
        <xdr:cNvPr id="144" name="n_2mainValue【体育館・プール】&#10;一人当たり面積">
          <a:extLst>
            <a:ext uri="{FF2B5EF4-FFF2-40B4-BE49-F238E27FC236}">
              <a16:creationId xmlns:a16="http://schemas.microsoft.com/office/drawing/2014/main" id="{8AB3A1C3-B2B6-40A1-AEF0-76B9FECE3984}"/>
            </a:ext>
          </a:extLst>
        </xdr:cNvPr>
        <xdr:cNvSpPr txBox="1"/>
      </xdr:nvSpPr>
      <xdr:spPr>
        <a:xfrm>
          <a:off x="8515427" y="1100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a:extLst>
            <a:ext uri="{FF2B5EF4-FFF2-40B4-BE49-F238E27FC236}">
              <a16:creationId xmlns:a16="http://schemas.microsoft.com/office/drawing/2014/main" id="{4AE05060-B73B-4702-9DBF-53014250D89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a:extLst>
            <a:ext uri="{FF2B5EF4-FFF2-40B4-BE49-F238E27FC236}">
              <a16:creationId xmlns:a16="http://schemas.microsoft.com/office/drawing/2014/main" id="{F66E9F9E-3630-4D6D-B580-749C06FFFBD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a:extLst>
            <a:ext uri="{FF2B5EF4-FFF2-40B4-BE49-F238E27FC236}">
              <a16:creationId xmlns:a16="http://schemas.microsoft.com/office/drawing/2014/main" id="{79386C9C-9AB6-4658-B66E-9C9678467CF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a:extLst>
            <a:ext uri="{FF2B5EF4-FFF2-40B4-BE49-F238E27FC236}">
              <a16:creationId xmlns:a16="http://schemas.microsoft.com/office/drawing/2014/main" id="{C0606A79-5A61-4041-8AEE-DF53A3F28A8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a:extLst>
            <a:ext uri="{FF2B5EF4-FFF2-40B4-BE49-F238E27FC236}">
              <a16:creationId xmlns:a16="http://schemas.microsoft.com/office/drawing/2014/main" id="{ECE54385-2E30-44B1-A5A0-27CC28016EB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a:extLst>
            <a:ext uri="{FF2B5EF4-FFF2-40B4-BE49-F238E27FC236}">
              <a16:creationId xmlns:a16="http://schemas.microsoft.com/office/drawing/2014/main" id="{F8B0AE24-5F4F-41B2-B565-F8DE17ED189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a:extLst>
            <a:ext uri="{FF2B5EF4-FFF2-40B4-BE49-F238E27FC236}">
              <a16:creationId xmlns:a16="http://schemas.microsoft.com/office/drawing/2014/main" id="{D216A24F-1A58-467F-A1A8-CB327CAF254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a:extLst>
            <a:ext uri="{FF2B5EF4-FFF2-40B4-BE49-F238E27FC236}">
              <a16:creationId xmlns:a16="http://schemas.microsoft.com/office/drawing/2014/main" id="{7CA557C1-278E-4732-88DF-F43CA985726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a:extLst>
            <a:ext uri="{FF2B5EF4-FFF2-40B4-BE49-F238E27FC236}">
              <a16:creationId xmlns:a16="http://schemas.microsoft.com/office/drawing/2014/main" id="{1ED3A976-E3E0-4A18-BFFF-C21621A2D02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a:extLst>
            <a:ext uri="{FF2B5EF4-FFF2-40B4-BE49-F238E27FC236}">
              <a16:creationId xmlns:a16="http://schemas.microsoft.com/office/drawing/2014/main" id="{C593880F-2F1F-4DD4-9906-A8A9F4E32C0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5" name="直線コネクタ 154">
          <a:extLst>
            <a:ext uri="{FF2B5EF4-FFF2-40B4-BE49-F238E27FC236}">
              <a16:creationId xmlns:a16="http://schemas.microsoft.com/office/drawing/2014/main" id="{080BF828-789D-4818-8DDB-A1CFDC0ADC0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6" name="テキスト ボックス 155">
          <a:extLst>
            <a:ext uri="{FF2B5EF4-FFF2-40B4-BE49-F238E27FC236}">
              <a16:creationId xmlns:a16="http://schemas.microsoft.com/office/drawing/2014/main" id="{F884146B-B5F0-4F42-B567-084AAB0457DE}"/>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7" name="直線コネクタ 156">
          <a:extLst>
            <a:ext uri="{FF2B5EF4-FFF2-40B4-BE49-F238E27FC236}">
              <a16:creationId xmlns:a16="http://schemas.microsoft.com/office/drawing/2014/main" id="{1BEDCEDA-EE8D-48BD-8482-23B6FCCFEB1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8" name="テキスト ボックス 157">
          <a:extLst>
            <a:ext uri="{FF2B5EF4-FFF2-40B4-BE49-F238E27FC236}">
              <a16:creationId xmlns:a16="http://schemas.microsoft.com/office/drawing/2014/main" id="{F0482DE2-A2ED-44C8-B280-87CDAF3F3AC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9" name="直線コネクタ 158">
          <a:extLst>
            <a:ext uri="{FF2B5EF4-FFF2-40B4-BE49-F238E27FC236}">
              <a16:creationId xmlns:a16="http://schemas.microsoft.com/office/drawing/2014/main" id="{8531CC80-6927-40E5-973D-4AB74EC8DD5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0" name="テキスト ボックス 159">
          <a:extLst>
            <a:ext uri="{FF2B5EF4-FFF2-40B4-BE49-F238E27FC236}">
              <a16:creationId xmlns:a16="http://schemas.microsoft.com/office/drawing/2014/main" id="{7CF7DA29-7D2A-4DE3-BBD2-821BBD99291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1" name="直線コネクタ 160">
          <a:extLst>
            <a:ext uri="{FF2B5EF4-FFF2-40B4-BE49-F238E27FC236}">
              <a16:creationId xmlns:a16="http://schemas.microsoft.com/office/drawing/2014/main" id="{AE431121-33CC-4958-8BAB-B98B1EDEB43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2" name="テキスト ボックス 161">
          <a:extLst>
            <a:ext uri="{FF2B5EF4-FFF2-40B4-BE49-F238E27FC236}">
              <a16:creationId xmlns:a16="http://schemas.microsoft.com/office/drawing/2014/main" id="{B8126C6A-9634-4F49-B3C5-B71287C7C88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3" name="直線コネクタ 162">
          <a:extLst>
            <a:ext uri="{FF2B5EF4-FFF2-40B4-BE49-F238E27FC236}">
              <a16:creationId xmlns:a16="http://schemas.microsoft.com/office/drawing/2014/main" id="{FA1D046F-5918-4857-A865-7FBD938C1DB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4" name="テキスト ボックス 163">
          <a:extLst>
            <a:ext uri="{FF2B5EF4-FFF2-40B4-BE49-F238E27FC236}">
              <a16:creationId xmlns:a16="http://schemas.microsoft.com/office/drawing/2014/main" id="{573F4465-E4E5-4946-A2DA-A2381ADE05C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5" name="直線コネクタ 164">
          <a:extLst>
            <a:ext uri="{FF2B5EF4-FFF2-40B4-BE49-F238E27FC236}">
              <a16:creationId xmlns:a16="http://schemas.microsoft.com/office/drawing/2014/main" id="{F3B01591-88C8-4729-90FA-2DB0283B797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6" name="テキスト ボックス 165">
          <a:extLst>
            <a:ext uri="{FF2B5EF4-FFF2-40B4-BE49-F238E27FC236}">
              <a16:creationId xmlns:a16="http://schemas.microsoft.com/office/drawing/2014/main" id="{8E327F8C-5290-4522-87F3-E156D0D11C64}"/>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7" name="直線コネクタ 166">
          <a:extLst>
            <a:ext uri="{FF2B5EF4-FFF2-40B4-BE49-F238E27FC236}">
              <a16:creationId xmlns:a16="http://schemas.microsoft.com/office/drawing/2014/main" id="{E3192117-2A5F-427E-995E-AEA77B82832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8" name="テキスト ボックス 167">
          <a:extLst>
            <a:ext uri="{FF2B5EF4-FFF2-40B4-BE49-F238E27FC236}">
              <a16:creationId xmlns:a16="http://schemas.microsoft.com/office/drawing/2014/main" id="{05CF9974-AA2B-4653-B5E9-EF28FF47855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9" name="【福祉施設】&#10;有形固定資産減価償却率グラフ枠">
          <a:extLst>
            <a:ext uri="{FF2B5EF4-FFF2-40B4-BE49-F238E27FC236}">
              <a16:creationId xmlns:a16="http://schemas.microsoft.com/office/drawing/2014/main" id="{06DE4155-6E43-4727-B1D9-B45AAD0D054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170" name="直線コネクタ 169">
          <a:extLst>
            <a:ext uri="{FF2B5EF4-FFF2-40B4-BE49-F238E27FC236}">
              <a16:creationId xmlns:a16="http://schemas.microsoft.com/office/drawing/2014/main" id="{C4D9F17B-1AAE-4B14-BD79-566758AD502C}"/>
            </a:ext>
          </a:extLst>
        </xdr:cNvPr>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171" name="【福祉施設】&#10;有形固定資産減価償却率最小値テキスト">
          <a:extLst>
            <a:ext uri="{FF2B5EF4-FFF2-40B4-BE49-F238E27FC236}">
              <a16:creationId xmlns:a16="http://schemas.microsoft.com/office/drawing/2014/main" id="{B0412EC6-9FB7-4458-9C3D-AF0093EA5AB0}"/>
            </a:ext>
          </a:extLst>
        </xdr:cNvPr>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172" name="直線コネクタ 171">
          <a:extLst>
            <a:ext uri="{FF2B5EF4-FFF2-40B4-BE49-F238E27FC236}">
              <a16:creationId xmlns:a16="http://schemas.microsoft.com/office/drawing/2014/main" id="{65EB4FEB-3700-4268-AD3B-E0C364B0564D}"/>
            </a:ext>
          </a:extLst>
        </xdr:cNvPr>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3" name="【福祉施設】&#10;有形固定資産減価償却率最大値テキスト">
          <a:extLst>
            <a:ext uri="{FF2B5EF4-FFF2-40B4-BE49-F238E27FC236}">
              <a16:creationId xmlns:a16="http://schemas.microsoft.com/office/drawing/2014/main" id="{2CD75424-43F0-4E21-A2D8-3E822FD7E83D}"/>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4" name="直線コネクタ 173">
          <a:extLst>
            <a:ext uri="{FF2B5EF4-FFF2-40B4-BE49-F238E27FC236}">
              <a16:creationId xmlns:a16="http://schemas.microsoft.com/office/drawing/2014/main" id="{9F9CBD40-80E0-4CE3-AD9F-34A2C117DC21}"/>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104883</xdr:rowOff>
    </xdr:from>
    <xdr:ext cx="405111" cy="259045"/>
    <xdr:sp macro="" textlink="">
      <xdr:nvSpPr>
        <xdr:cNvPr id="175" name="【福祉施設】&#10;有形固定資産減価償却率平均値テキスト">
          <a:extLst>
            <a:ext uri="{FF2B5EF4-FFF2-40B4-BE49-F238E27FC236}">
              <a16:creationId xmlns:a16="http://schemas.microsoft.com/office/drawing/2014/main" id="{AE0BBC0B-135C-4BB9-8C77-14F56063A1EE}"/>
            </a:ext>
          </a:extLst>
        </xdr:cNvPr>
        <xdr:cNvSpPr txBox="1"/>
      </xdr:nvSpPr>
      <xdr:spPr>
        <a:xfrm>
          <a:off x="4673600" y="1364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176" name="フローチャート: 判断 175">
          <a:extLst>
            <a:ext uri="{FF2B5EF4-FFF2-40B4-BE49-F238E27FC236}">
              <a16:creationId xmlns:a16="http://schemas.microsoft.com/office/drawing/2014/main" id="{D6D89735-13F3-4E30-B581-31F07D0DC778}"/>
            </a:ext>
          </a:extLst>
        </xdr:cNvPr>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177" name="フローチャート: 判断 176">
          <a:extLst>
            <a:ext uri="{FF2B5EF4-FFF2-40B4-BE49-F238E27FC236}">
              <a16:creationId xmlns:a16="http://schemas.microsoft.com/office/drawing/2014/main" id="{2AF01FF8-7CCF-42B7-9D0C-07335290C261}"/>
            </a:ext>
          </a:extLst>
        </xdr:cNvPr>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20519</xdr:rowOff>
    </xdr:from>
    <xdr:ext cx="405111" cy="259045"/>
    <xdr:sp macro="" textlink="">
      <xdr:nvSpPr>
        <xdr:cNvPr id="178" name="n_1aveValue【福祉施設】&#10;有形固定資産減価償却率">
          <a:extLst>
            <a:ext uri="{FF2B5EF4-FFF2-40B4-BE49-F238E27FC236}">
              <a16:creationId xmlns:a16="http://schemas.microsoft.com/office/drawing/2014/main" id="{D3EEB3BE-020E-4740-9E7B-003717D61DDF}"/>
            </a:ext>
          </a:extLst>
        </xdr:cNvPr>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13426</xdr:rowOff>
    </xdr:from>
    <xdr:to>
      <xdr:col>15</xdr:col>
      <xdr:colOff>101600</xdr:colOff>
      <xdr:row>81</xdr:row>
      <xdr:rowOff>115026</xdr:rowOff>
    </xdr:to>
    <xdr:sp macro="" textlink="">
      <xdr:nvSpPr>
        <xdr:cNvPr id="179" name="フローチャート: 判断 178">
          <a:extLst>
            <a:ext uri="{FF2B5EF4-FFF2-40B4-BE49-F238E27FC236}">
              <a16:creationId xmlns:a16="http://schemas.microsoft.com/office/drawing/2014/main" id="{D8E1DFD7-C4A3-45B1-9572-A73E8124058E}"/>
            </a:ext>
          </a:extLst>
        </xdr:cNvPr>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131553</xdr:rowOff>
    </xdr:from>
    <xdr:ext cx="405111" cy="259045"/>
    <xdr:sp macro="" textlink="">
      <xdr:nvSpPr>
        <xdr:cNvPr id="180" name="n_2aveValue【福祉施設】&#10;有形固定資産減価償却率">
          <a:extLst>
            <a:ext uri="{FF2B5EF4-FFF2-40B4-BE49-F238E27FC236}">
              <a16:creationId xmlns:a16="http://schemas.microsoft.com/office/drawing/2014/main" id="{519D1896-D1FC-4EC8-9A6C-9559D25ED165}"/>
            </a:ext>
          </a:extLst>
        </xdr:cNvPr>
        <xdr:cNvSpPr txBox="1"/>
      </xdr:nvSpPr>
      <xdr:spPr>
        <a:xfrm>
          <a:off x="2705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50981</xdr:rowOff>
    </xdr:from>
    <xdr:to>
      <xdr:col>10</xdr:col>
      <xdr:colOff>165100</xdr:colOff>
      <xdr:row>81</xdr:row>
      <xdr:rowOff>152581</xdr:rowOff>
    </xdr:to>
    <xdr:sp macro="" textlink="">
      <xdr:nvSpPr>
        <xdr:cNvPr id="181" name="フローチャート: 判断 180">
          <a:extLst>
            <a:ext uri="{FF2B5EF4-FFF2-40B4-BE49-F238E27FC236}">
              <a16:creationId xmlns:a16="http://schemas.microsoft.com/office/drawing/2014/main" id="{E3DBA21A-264C-4ECA-BEBB-BD4728009BFD}"/>
            </a:ext>
          </a:extLst>
        </xdr:cNvPr>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169108</xdr:rowOff>
    </xdr:from>
    <xdr:ext cx="405111" cy="259045"/>
    <xdr:sp macro="" textlink="">
      <xdr:nvSpPr>
        <xdr:cNvPr id="182" name="n_3aveValue【福祉施設】&#10;有形固定資産減価償却率">
          <a:extLst>
            <a:ext uri="{FF2B5EF4-FFF2-40B4-BE49-F238E27FC236}">
              <a16:creationId xmlns:a16="http://schemas.microsoft.com/office/drawing/2014/main" id="{D0BD35B3-E450-40DD-9259-00052C168C48}"/>
            </a:ext>
          </a:extLst>
        </xdr:cNvPr>
        <xdr:cNvSpPr txBox="1"/>
      </xdr:nvSpPr>
      <xdr:spPr>
        <a:xfrm>
          <a:off x="1816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472A4B2F-E490-4C65-B7BF-8ABE96D0AF5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3B568C6C-C040-4933-9CDA-D36289122C7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179C3040-C156-4960-A40F-5E012966B3A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2062819A-7087-4F2D-A66A-5AD5714EA24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24325F83-8C34-4454-8F1D-F2990028958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75474</xdr:rowOff>
    </xdr:from>
    <xdr:to>
      <xdr:col>24</xdr:col>
      <xdr:colOff>114300</xdr:colOff>
      <xdr:row>84</xdr:row>
      <xdr:rowOff>5624</xdr:rowOff>
    </xdr:to>
    <xdr:sp macro="" textlink="">
      <xdr:nvSpPr>
        <xdr:cNvPr id="188" name="楕円 187">
          <a:extLst>
            <a:ext uri="{FF2B5EF4-FFF2-40B4-BE49-F238E27FC236}">
              <a16:creationId xmlns:a16="http://schemas.microsoft.com/office/drawing/2014/main" id="{3D01DEF0-2D74-457C-AF11-7FF0839C7DEF}"/>
            </a:ext>
          </a:extLst>
        </xdr:cNvPr>
        <xdr:cNvSpPr/>
      </xdr:nvSpPr>
      <xdr:spPr>
        <a:xfrm>
          <a:off x="45847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53901</xdr:rowOff>
    </xdr:from>
    <xdr:ext cx="405111" cy="259045"/>
    <xdr:sp macro="" textlink="">
      <xdr:nvSpPr>
        <xdr:cNvPr id="189" name="【福祉施設】&#10;有形固定資産減価償却率該当値テキスト">
          <a:extLst>
            <a:ext uri="{FF2B5EF4-FFF2-40B4-BE49-F238E27FC236}">
              <a16:creationId xmlns:a16="http://schemas.microsoft.com/office/drawing/2014/main" id="{2461F14F-266D-4C42-8487-639C17FFFB7D}"/>
            </a:ext>
          </a:extLst>
        </xdr:cNvPr>
        <xdr:cNvSpPr txBox="1"/>
      </xdr:nvSpPr>
      <xdr:spPr>
        <a:xfrm>
          <a:off x="4673600"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147320</xdr:rowOff>
    </xdr:from>
    <xdr:to>
      <xdr:col>20</xdr:col>
      <xdr:colOff>38100</xdr:colOff>
      <xdr:row>84</xdr:row>
      <xdr:rowOff>77470</xdr:rowOff>
    </xdr:to>
    <xdr:sp macro="" textlink="">
      <xdr:nvSpPr>
        <xdr:cNvPr id="190" name="楕円 189">
          <a:extLst>
            <a:ext uri="{FF2B5EF4-FFF2-40B4-BE49-F238E27FC236}">
              <a16:creationId xmlns:a16="http://schemas.microsoft.com/office/drawing/2014/main" id="{1E5A301D-ACCF-4577-9136-D90ED2CD5B2C}"/>
            </a:ext>
          </a:extLst>
        </xdr:cNvPr>
        <xdr:cNvSpPr/>
      </xdr:nvSpPr>
      <xdr:spPr>
        <a:xfrm>
          <a:off x="3746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126274</xdr:rowOff>
    </xdr:from>
    <xdr:to>
      <xdr:col>24</xdr:col>
      <xdr:colOff>63500</xdr:colOff>
      <xdr:row>84</xdr:row>
      <xdr:rowOff>26670</xdr:rowOff>
    </xdr:to>
    <xdr:cxnSp macro="">
      <xdr:nvCxnSpPr>
        <xdr:cNvPr id="191" name="直線コネクタ 190">
          <a:extLst>
            <a:ext uri="{FF2B5EF4-FFF2-40B4-BE49-F238E27FC236}">
              <a16:creationId xmlns:a16="http://schemas.microsoft.com/office/drawing/2014/main" id="{E21DA92C-BDB3-4FB1-9C50-2E742F60CE3F}"/>
            </a:ext>
          </a:extLst>
        </xdr:cNvPr>
        <xdr:cNvCxnSpPr/>
      </xdr:nvCxnSpPr>
      <xdr:spPr>
        <a:xfrm flipV="1">
          <a:off x="3797300" y="1435662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49349</xdr:rowOff>
    </xdr:from>
    <xdr:to>
      <xdr:col>15</xdr:col>
      <xdr:colOff>101600</xdr:colOff>
      <xdr:row>84</xdr:row>
      <xdr:rowOff>150949</xdr:rowOff>
    </xdr:to>
    <xdr:sp macro="" textlink="">
      <xdr:nvSpPr>
        <xdr:cNvPr id="192" name="楕円 191">
          <a:extLst>
            <a:ext uri="{FF2B5EF4-FFF2-40B4-BE49-F238E27FC236}">
              <a16:creationId xmlns:a16="http://schemas.microsoft.com/office/drawing/2014/main" id="{CE35F274-B3E9-44C7-AC71-E198EEE3202F}"/>
            </a:ext>
          </a:extLst>
        </xdr:cNvPr>
        <xdr:cNvSpPr/>
      </xdr:nvSpPr>
      <xdr:spPr>
        <a:xfrm>
          <a:off x="2857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26670</xdr:rowOff>
    </xdr:from>
    <xdr:to>
      <xdr:col>19</xdr:col>
      <xdr:colOff>177800</xdr:colOff>
      <xdr:row>84</xdr:row>
      <xdr:rowOff>100149</xdr:rowOff>
    </xdr:to>
    <xdr:cxnSp macro="">
      <xdr:nvCxnSpPr>
        <xdr:cNvPr id="193" name="直線コネクタ 192">
          <a:extLst>
            <a:ext uri="{FF2B5EF4-FFF2-40B4-BE49-F238E27FC236}">
              <a16:creationId xmlns:a16="http://schemas.microsoft.com/office/drawing/2014/main" id="{428C1029-F0B7-476E-AB56-ED2035538B62}"/>
            </a:ext>
          </a:extLst>
        </xdr:cNvPr>
        <xdr:cNvCxnSpPr/>
      </xdr:nvCxnSpPr>
      <xdr:spPr>
        <a:xfrm flipV="1">
          <a:off x="2908300" y="14428470"/>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68597</xdr:rowOff>
    </xdr:from>
    <xdr:ext cx="405111" cy="259045"/>
    <xdr:sp macro="" textlink="">
      <xdr:nvSpPr>
        <xdr:cNvPr id="194" name="n_1mainValue【福祉施設】&#10;有形固定資産減価償却率">
          <a:extLst>
            <a:ext uri="{FF2B5EF4-FFF2-40B4-BE49-F238E27FC236}">
              <a16:creationId xmlns:a16="http://schemas.microsoft.com/office/drawing/2014/main" id="{85CE1D77-0EC0-425D-9930-E5AB7EC47013}"/>
            </a:ext>
          </a:extLst>
        </xdr:cNvPr>
        <xdr:cNvSpPr txBox="1"/>
      </xdr:nvSpPr>
      <xdr:spPr>
        <a:xfrm>
          <a:off x="35820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142076</xdr:rowOff>
    </xdr:from>
    <xdr:ext cx="405111" cy="259045"/>
    <xdr:sp macro="" textlink="">
      <xdr:nvSpPr>
        <xdr:cNvPr id="195" name="n_2mainValue【福祉施設】&#10;有形固定資産減価償却率">
          <a:extLst>
            <a:ext uri="{FF2B5EF4-FFF2-40B4-BE49-F238E27FC236}">
              <a16:creationId xmlns:a16="http://schemas.microsoft.com/office/drawing/2014/main" id="{55A7BB69-DE1C-4950-9731-8E6AE1599036}"/>
            </a:ext>
          </a:extLst>
        </xdr:cNvPr>
        <xdr:cNvSpPr txBox="1"/>
      </xdr:nvSpPr>
      <xdr:spPr>
        <a:xfrm>
          <a:off x="27057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6" name="正方形/長方形 195">
          <a:extLst>
            <a:ext uri="{FF2B5EF4-FFF2-40B4-BE49-F238E27FC236}">
              <a16:creationId xmlns:a16="http://schemas.microsoft.com/office/drawing/2014/main" id="{6EC8E1E8-A09F-45A6-818F-A3A68D1A98A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7" name="正方形/長方形 196">
          <a:extLst>
            <a:ext uri="{FF2B5EF4-FFF2-40B4-BE49-F238E27FC236}">
              <a16:creationId xmlns:a16="http://schemas.microsoft.com/office/drawing/2014/main" id="{A5DB0F22-7901-4748-A863-C1A4F631970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8" name="正方形/長方形 197">
          <a:extLst>
            <a:ext uri="{FF2B5EF4-FFF2-40B4-BE49-F238E27FC236}">
              <a16:creationId xmlns:a16="http://schemas.microsoft.com/office/drawing/2014/main" id="{7BFBE7FC-A136-4F8A-BFDA-B0B57A5991B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9" name="正方形/長方形 198">
          <a:extLst>
            <a:ext uri="{FF2B5EF4-FFF2-40B4-BE49-F238E27FC236}">
              <a16:creationId xmlns:a16="http://schemas.microsoft.com/office/drawing/2014/main" id="{D0C79D07-3E4E-4C80-A479-545FEFF6670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0" name="正方形/長方形 199">
          <a:extLst>
            <a:ext uri="{FF2B5EF4-FFF2-40B4-BE49-F238E27FC236}">
              <a16:creationId xmlns:a16="http://schemas.microsoft.com/office/drawing/2014/main" id="{5041B507-C35E-4CEE-BB74-EC3008A0FB4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1" name="正方形/長方形 200">
          <a:extLst>
            <a:ext uri="{FF2B5EF4-FFF2-40B4-BE49-F238E27FC236}">
              <a16:creationId xmlns:a16="http://schemas.microsoft.com/office/drawing/2014/main" id="{18FE49E1-717E-4B9B-8D91-65730F921A2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2" name="正方形/長方形 201">
          <a:extLst>
            <a:ext uri="{FF2B5EF4-FFF2-40B4-BE49-F238E27FC236}">
              <a16:creationId xmlns:a16="http://schemas.microsoft.com/office/drawing/2014/main" id="{B6C6A5EF-857D-4F20-A7F2-ABD6A84D7CF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3" name="正方形/長方形 202">
          <a:extLst>
            <a:ext uri="{FF2B5EF4-FFF2-40B4-BE49-F238E27FC236}">
              <a16:creationId xmlns:a16="http://schemas.microsoft.com/office/drawing/2014/main" id="{AD082087-D31B-46E7-A31B-6AFCBB40879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4" name="テキスト ボックス 203">
          <a:extLst>
            <a:ext uri="{FF2B5EF4-FFF2-40B4-BE49-F238E27FC236}">
              <a16:creationId xmlns:a16="http://schemas.microsoft.com/office/drawing/2014/main" id="{7C7AB96F-DD64-45A9-A829-1DA2BC7B399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5" name="直線コネクタ 204">
          <a:extLst>
            <a:ext uri="{FF2B5EF4-FFF2-40B4-BE49-F238E27FC236}">
              <a16:creationId xmlns:a16="http://schemas.microsoft.com/office/drawing/2014/main" id="{F36FAAC0-416C-4295-8858-C756278CC67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6" name="直線コネクタ 205">
          <a:extLst>
            <a:ext uri="{FF2B5EF4-FFF2-40B4-BE49-F238E27FC236}">
              <a16:creationId xmlns:a16="http://schemas.microsoft.com/office/drawing/2014/main" id="{45DAE302-2387-4D8F-9468-7E574AA0F2E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7" name="テキスト ボックス 206">
          <a:extLst>
            <a:ext uri="{FF2B5EF4-FFF2-40B4-BE49-F238E27FC236}">
              <a16:creationId xmlns:a16="http://schemas.microsoft.com/office/drawing/2014/main" id="{F98D31F9-A800-493D-9C40-28684214252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8" name="直線コネクタ 207">
          <a:extLst>
            <a:ext uri="{FF2B5EF4-FFF2-40B4-BE49-F238E27FC236}">
              <a16:creationId xmlns:a16="http://schemas.microsoft.com/office/drawing/2014/main" id="{AD28403E-2EDE-4751-9F10-A0591C0BE22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9" name="テキスト ボックス 208">
          <a:extLst>
            <a:ext uri="{FF2B5EF4-FFF2-40B4-BE49-F238E27FC236}">
              <a16:creationId xmlns:a16="http://schemas.microsoft.com/office/drawing/2014/main" id="{949CF5B4-C4BC-426F-B207-2A090E2893B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0" name="直線コネクタ 209">
          <a:extLst>
            <a:ext uri="{FF2B5EF4-FFF2-40B4-BE49-F238E27FC236}">
              <a16:creationId xmlns:a16="http://schemas.microsoft.com/office/drawing/2014/main" id="{DE1EC45D-5EFF-43CF-B42B-A708A58FCDE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1" name="テキスト ボックス 210">
          <a:extLst>
            <a:ext uri="{FF2B5EF4-FFF2-40B4-BE49-F238E27FC236}">
              <a16:creationId xmlns:a16="http://schemas.microsoft.com/office/drawing/2014/main" id="{67D155C7-8358-4510-B7E2-C27BC6C4995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2" name="直線コネクタ 211">
          <a:extLst>
            <a:ext uri="{FF2B5EF4-FFF2-40B4-BE49-F238E27FC236}">
              <a16:creationId xmlns:a16="http://schemas.microsoft.com/office/drawing/2014/main" id="{9A7F2B8B-9648-4FAD-B8E2-9AAC97B0A29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3" name="テキスト ボックス 212">
          <a:extLst>
            <a:ext uri="{FF2B5EF4-FFF2-40B4-BE49-F238E27FC236}">
              <a16:creationId xmlns:a16="http://schemas.microsoft.com/office/drawing/2014/main" id="{B6F48165-FE08-4B00-B834-C34C1EBF9D9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4" name="直線コネクタ 213">
          <a:extLst>
            <a:ext uri="{FF2B5EF4-FFF2-40B4-BE49-F238E27FC236}">
              <a16:creationId xmlns:a16="http://schemas.microsoft.com/office/drawing/2014/main" id="{AD7F545B-D694-4A31-920C-51FD1693648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5" name="テキスト ボックス 214">
          <a:extLst>
            <a:ext uri="{FF2B5EF4-FFF2-40B4-BE49-F238E27FC236}">
              <a16:creationId xmlns:a16="http://schemas.microsoft.com/office/drawing/2014/main" id="{E6A7CAFF-BC35-4BD5-9C2E-8C461BCACD1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6" name="直線コネクタ 215">
          <a:extLst>
            <a:ext uri="{FF2B5EF4-FFF2-40B4-BE49-F238E27FC236}">
              <a16:creationId xmlns:a16="http://schemas.microsoft.com/office/drawing/2014/main" id="{1E189D50-1F41-4CC2-BEEE-474D727236C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7" name="テキスト ボックス 216">
          <a:extLst>
            <a:ext uri="{FF2B5EF4-FFF2-40B4-BE49-F238E27FC236}">
              <a16:creationId xmlns:a16="http://schemas.microsoft.com/office/drawing/2014/main" id="{4B287A52-AFF9-41B1-B62E-199E0DE2642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8" name="【福祉施設】&#10;一人当たり面積グラフ枠">
          <a:extLst>
            <a:ext uri="{FF2B5EF4-FFF2-40B4-BE49-F238E27FC236}">
              <a16:creationId xmlns:a16="http://schemas.microsoft.com/office/drawing/2014/main" id="{4AF43275-D63A-4838-912F-2AA74F1B434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219" name="直線コネクタ 218">
          <a:extLst>
            <a:ext uri="{FF2B5EF4-FFF2-40B4-BE49-F238E27FC236}">
              <a16:creationId xmlns:a16="http://schemas.microsoft.com/office/drawing/2014/main" id="{F0937993-44FA-41A9-B89C-979907885C6C}"/>
            </a:ext>
          </a:extLst>
        </xdr:cNvPr>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20" name="【福祉施設】&#10;一人当たり面積最小値テキスト">
          <a:extLst>
            <a:ext uri="{FF2B5EF4-FFF2-40B4-BE49-F238E27FC236}">
              <a16:creationId xmlns:a16="http://schemas.microsoft.com/office/drawing/2014/main" id="{6864B9AE-35A7-4407-A5AC-6CD10699E616}"/>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21" name="直線コネクタ 220">
          <a:extLst>
            <a:ext uri="{FF2B5EF4-FFF2-40B4-BE49-F238E27FC236}">
              <a16:creationId xmlns:a16="http://schemas.microsoft.com/office/drawing/2014/main" id="{F140ACDC-B6B4-41AD-8D9A-A13316FC815F}"/>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222" name="【福祉施設】&#10;一人当たり面積最大値テキスト">
          <a:extLst>
            <a:ext uri="{FF2B5EF4-FFF2-40B4-BE49-F238E27FC236}">
              <a16:creationId xmlns:a16="http://schemas.microsoft.com/office/drawing/2014/main" id="{812EF834-DAE6-469A-90D5-EC86527C21A4}"/>
            </a:ext>
          </a:extLst>
        </xdr:cNvPr>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223" name="直線コネクタ 222">
          <a:extLst>
            <a:ext uri="{FF2B5EF4-FFF2-40B4-BE49-F238E27FC236}">
              <a16:creationId xmlns:a16="http://schemas.microsoft.com/office/drawing/2014/main" id="{9E4B02A4-4A11-48A6-9BC1-E55C8603FD73}"/>
            </a:ext>
          </a:extLst>
        </xdr:cNvPr>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77995</xdr:rowOff>
    </xdr:from>
    <xdr:ext cx="469744" cy="259045"/>
    <xdr:sp macro="" textlink="">
      <xdr:nvSpPr>
        <xdr:cNvPr id="224" name="【福祉施設】&#10;一人当たり面積平均値テキスト">
          <a:extLst>
            <a:ext uri="{FF2B5EF4-FFF2-40B4-BE49-F238E27FC236}">
              <a16:creationId xmlns:a16="http://schemas.microsoft.com/office/drawing/2014/main" id="{F58AABA8-EB1A-4BB6-B1C7-986F12A27388}"/>
            </a:ext>
          </a:extLst>
        </xdr:cNvPr>
        <xdr:cNvSpPr txBox="1"/>
      </xdr:nvSpPr>
      <xdr:spPr>
        <a:xfrm>
          <a:off x="10515600" y="14479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225" name="フローチャート: 判断 224">
          <a:extLst>
            <a:ext uri="{FF2B5EF4-FFF2-40B4-BE49-F238E27FC236}">
              <a16:creationId xmlns:a16="http://schemas.microsoft.com/office/drawing/2014/main" id="{35BD12DC-05DA-4701-9022-DA09EE39B31B}"/>
            </a:ext>
          </a:extLst>
        </xdr:cNvPr>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226" name="フローチャート: 判断 225">
          <a:extLst>
            <a:ext uri="{FF2B5EF4-FFF2-40B4-BE49-F238E27FC236}">
              <a16:creationId xmlns:a16="http://schemas.microsoft.com/office/drawing/2014/main" id="{BFE0CB6E-F8AE-45DB-B01A-89F17975F1D3}"/>
            </a:ext>
          </a:extLst>
        </xdr:cNvPr>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43705</xdr:rowOff>
    </xdr:from>
    <xdr:ext cx="469744" cy="259045"/>
    <xdr:sp macro="" textlink="">
      <xdr:nvSpPr>
        <xdr:cNvPr id="227" name="n_1aveValue【福祉施設】&#10;一人当たり面積">
          <a:extLst>
            <a:ext uri="{FF2B5EF4-FFF2-40B4-BE49-F238E27FC236}">
              <a16:creationId xmlns:a16="http://schemas.microsoft.com/office/drawing/2014/main" id="{64B08A47-B62F-408A-8FC5-ECA414894CFE}"/>
            </a:ext>
          </a:extLst>
        </xdr:cNvPr>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142748</xdr:rowOff>
    </xdr:from>
    <xdr:to>
      <xdr:col>46</xdr:col>
      <xdr:colOff>38100</xdr:colOff>
      <xdr:row>85</xdr:row>
      <xdr:rowOff>72898</xdr:rowOff>
    </xdr:to>
    <xdr:sp macro="" textlink="">
      <xdr:nvSpPr>
        <xdr:cNvPr id="228" name="フローチャート: 判断 227">
          <a:extLst>
            <a:ext uri="{FF2B5EF4-FFF2-40B4-BE49-F238E27FC236}">
              <a16:creationId xmlns:a16="http://schemas.microsoft.com/office/drawing/2014/main" id="{841D3597-2CBD-4392-9E88-D53128F423A0}"/>
            </a:ext>
          </a:extLst>
        </xdr:cNvPr>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89425</xdr:rowOff>
    </xdr:from>
    <xdr:ext cx="469744" cy="259045"/>
    <xdr:sp macro="" textlink="">
      <xdr:nvSpPr>
        <xdr:cNvPr id="229" name="n_2aveValue【福祉施設】&#10;一人当たり面積">
          <a:extLst>
            <a:ext uri="{FF2B5EF4-FFF2-40B4-BE49-F238E27FC236}">
              <a16:creationId xmlns:a16="http://schemas.microsoft.com/office/drawing/2014/main" id="{1A12CD9D-9B9C-47C0-99F6-9B9892ED35A2}"/>
            </a:ext>
          </a:extLst>
        </xdr:cNvPr>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57404</xdr:rowOff>
    </xdr:from>
    <xdr:to>
      <xdr:col>41</xdr:col>
      <xdr:colOff>101600</xdr:colOff>
      <xdr:row>85</xdr:row>
      <xdr:rowOff>159004</xdr:rowOff>
    </xdr:to>
    <xdr:sp macro="" textlink="">
      <xdr:nvSpPr>
        <xdr:cNvPr id="230" name="フローチャート: 判断 229">
          <a:extLst>
            <a:ext uri="{FF2B5EF4-FFF2-40B4-BE49-F238E27FC236}">
              <a16:creationId xmlns:a16="http://schemas.microsoft.com/office/drawing/2014/main" id="{D8A29EB2-1BE9-4F4D-880E-C91B41200275}"/>
            </a:ext>
          </a:extLst>
        </xdr:cNvPr>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4081</xdr:rowOff>
    </xdr:from>
    <xdr:ext cx="469744" cy="259045"/>
    <xdr:sp macro="" textlink="">
      <xdr:nvSpPr>
        <xdr:cNvPr id="231" name="n_3aveValue【福祉施設】&#10;一人当たり面積">
          <a:extLst>
            <a:ext uri="{FF2B5EF4-FFF2-40B4-BE49-F238E27FC236}">
              <a16:creationId xmlns:a16="http://schemas.microsoft.com/office/drawing/2014/main" id="{BF754626-EC0E-4686-85E7-884049A62E50}"/>
            </a:ext>
          </a:extLst>
        </xdr:cNvPr>
        <xdr:cNvSpPr txBox="1"/>
      </xdr:nvSpPr>
      <xdr:spPr>
        <a:xfrm>
          <a:off x="7626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96BB13F-6613-43A8-9693-4EB0F6E6B0B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8CED9364-BFD2-4343-BDBD-FEAE0A5D971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EE7A50B2-3303-4E2C-BD7A-BA971F084F2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23912311-99DE-4D74-84E7-95B08BFFF58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8AF903D5-DE00-4A74-84F5-7DA6F6F1B52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127508</xdr:rowOff>
    </xdr:from>
    <xdr:to>
      <xdr:col>55</xdr:col>
      <xdr:colOff>50800</xdr:colOff>
      <xdr:row>86</xdr:row>
      <xdr:rowOff>57658</xdr:rowOff>
    </xdr:to>
    <xdr:sp macro="" textlink="">
      <xdr:nvSpPr>
        <xdr:cNvPr id="237" name="楕円 236">
          <a:extLst>
            <a:ext uri="{FF2B5EF4-FFF2-40B4-BE49-F238E27FC236}">
              <a16:creationId xmlns:a16="http://schemas.microsoft.com/office/drawing/2014/main" id="{577D10DF-4EEA-479D-9D9E-E9F9688992BB}"/>
            </a:ext>
          </a:extLst>
        </xdr:cNvPr>
        <xdr:cNvSpPr/>
      </xdr:nvSpPr>
      <xdr:spPr>
        <a:xfrm>
          <a:off x="10426700" y="1470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42435</xdr:rowOff>
    </xdr:from>
    <xdr:ext cx="469744" cy="259045"/>
    <xdr:sp macro="" textlink="">
      <xdr:nvSpPr>
        <xdr:cNvPr id="238" name="【福祉施設】&#10;一人当たり面積該当値テキスト">
          <a:extLst>
            <a:ext uri="{FF2B5EF4-FFF2-40B4-BE49-F238E27FC236}">
              <a16:creationId xmlns:a16="http://schemas.microsoft.com/office/drawing/2014/main" id="{6C7E3C77-124C-4281-A16D-6C6A1BD8CC4F}"/>
            </a:ext>
          </a:extLst>
        </xdr:cNvPr>
        <xdr:cNvSpPr txBox="1"/>
      </xdr:nvSpPr>
      <xdr:spPr>
        <a:xfrm>
          <a:off x="10515600" y="1461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129794</xdr:rowOff>
    </xdr:from>
    <xdr:to>
      <xdr:col>50</xdr:col>
      <xdr:colOff>165100</xdr:colOff>
      <xdr:row>86</xdr:row>
      <xdr:rowOff>59944</xdr:rowOff>
    </xdr:to>
    <xdr:sp macro="" textlink="">
      <xdr:nvSpPr>
        <xdr:cNvPr id="239" name="楕円 238">
          <a:extLst>
            <a:ext uri="{FF2B5EF4-FFF2-40B4-BE49-F238E27FC236}">
              <a16:creationId xmlns:a16="http://schemas.microsoft.com/office/drawing/2014/main" id="{2FD9F7C4-ACDB-4086-AB92-74004CFD968D}"/>
            </a:ext>
          </a:extLst>
        </xdr:cNvPr>
        <xdr:cNvSpPr/>
      </xdr:nvSpPr>
      <xdr:spPr>
        <a:xfrm>
          <a:off x="9588500" y="1470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6858</xdr:rowOff>
    </xdr:from>
    <xdr:to>
      <xdr:col>55</xdr:col>
      <xdr:colOff>0</xdr:colOff>
      <xdr:row>86</xdr:row>
      <xdr:rowOff>9144</xdr:rowOff>
    </xdr:to>
    <xdr:cxnSp macro="">
      <xdr:nvCxnSpPr>
        <xdr:cNvPr id="240" name="直線コネクタ 239">
          <a:extLst>
            <a:ext uri="{FF2B5EF4-FFF2-40B4-BE49-F238E27FC236}">
              <a16:creationId xmlns:a16="http://schemas.microsoft.com/office/drawing/2014/main" id="{9C30BCA6-D821-4A13-BA69-B4EBEE2302AE}"/>
            </a:ext>
          </a:extLst>
        </xdr:cNvPr>
        <xdr:cNvCxnSpPr/>
      </xdr:nvCxnSpPr>
      <xdr:spPr>
        <a:xfrm flipV="1">
          <a:off x="9639300" y="1475155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131318</xdr:rowOff>
    </xdr:from>
    <xdr:to>
      <xdr:col>46</xdr:col>
      <xdr:colOff>38100</xdr:colOff>
      <xdr:row>86</xdr:row>
      <xdr:rowOff>61468</xdr:rowOff>
    </xdr:to>
    <xdr:sp macro="" textlink="">
      <xdr:nvSpPr>
        <xdr:cNvPr id="241" name="楕円 240">
          <a:extLst>
            <a:ext uri="{FF2B5EF4-FFF2-40B4-BE49-F238E27FC236}">
              <a16:creationId xmlns:a16="http://schemas.microsoft.com/office/drawing/2014/main" id="{2F0CAEE1-D16F-407E-8131-5C7CB058C2B2}"/>
            </a:ext>
          </a:extLst>
        </xdr:cNvPr>
        <xdr:cNvSpPr/>
      </xdr:nvSpPr>
      <xdr:spPr>
        <a:xfrm>
          <a:off x="8699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9144</xdr:rowOff>
    </xdr:from>
    <xdr:to>
      <xdr:col>50</xdr:col>
      <xdr:colOff>114300</xdr:colOff>
      <xdr:row>86</xdr:row>
      <xdr:rowOff>10668</xdr:rowOff>
    </xdr:to>
    <xdr:cxnSp macro="">
      <xdr:nvCxnSpPr>
        <xdr:cNvPr id="242" name="直線コネクタ 241">
          <a:extLst>
            <a:ext uri="{FF2B5EF4-FFF2-40B4-BE49-F238E27FC236}">
              <a16:creationId xmlns:a16="http://schemas.microsoft.com/office/drawing/2014/main" id="{858C098D-1528-4734-A54A-DB865ACAD336}"/>
            </a:ext>
          </a:extLst>
        </xdr:cNvPr>
        <xdr:cNvCxnSpPr/>
      </xdr:nvCxnSpPr>
      <xdr:spPr>
        <a:xfrm flipV="1">
          <a:off x="8750300" y="1475384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51071</xdr:rowOff>
    </xdr:from>
    <xdr:ext cx="469744" cy="259045"/>
    <xdr:sp macro="" textlink="">
      <xdr:nvSpPr>
        <xdr:cNvPr id="243" name="n_1mainValue【福祉施設】&#10;一人当たり面積">
          <a:extLst>
            <a:ext uri="{FF2B5EF4-FFF2-40B4-BE49-F238E27FC236}">
              <a16:creationId xmlns:a16="http://schemas.microsoft.com/office/drawing/2014/main" id="{3B01755F-5FBD-4B60-9B67-F54C2FE498C1}"/>
            </a:ext>
          </a:extLst>
        </xdr:cNvPr>
        <xdr:cNvSpPr txBox="1"/>
      </xdr:nvSpPr>
      <xdr:spPr>
        <a:xfrm>
          <a:off x="9391727" y="1479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52595</xdr:rowOff>
    </xdr:from>
    <xdr:ext cx="469744" cy="259045"/>
    <xdr:sp macro="" textlink="">
      <xdr:nvSpPr>
        <xdr:cNvPr id="244" name="n_2mainValue【福祉施設】&#10;一人当たり面積">
          <a:extLst>
            <a:ext uri="{FF2B5EF4-FFF2-40B4-BE49-F238E27FC236}">
              <a16:creationId xmlns:a16="http://schemas.microsoft.com/office/drawing/2014/main" id="{6E1D5B0C-47E2-4088-A316-A7D39E551F03}"/>
            </a:ext>
          </a:extLst>
        </xdr:cNvPr>
        <xdr:cNvSpPr txBox="1"/>
      </xdr:nvSpPr>
      <xdr:spPr>
        <a:xfrm>
          <a:off x="8515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5" name="正方形/長方形 244">
          <a:extLst>
            <a:ext uri="{FF2B5EF4-FFF2-40B4-BE49-F238E27FC236}">
              <a16:creationId xmlns:a16="http://schemas.microsoft.com/office/drawing/2014/main" id="{C69FABAA-58BA-4EBE-B96E-DC5BE59B9F1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6" name="正方形/長方形 245">
          <a:extLst>
            <a:ext uri="{FF2B5EF4-FFF2-40B4-BE49-F238E27FC236}">
              <a16:creationId xmlns:a16="http://schemas.microsoft.com/office/drawing/2014/main" id="{F491A69A-64CB-467D-A5CF-61803171694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7" name="正方形/長方形 246">
          <a:extLst>
            <a:ext uri="{FF2B5EF4-FFF2-40B4-BE49-F238E27FC236}">
              <a16:creationId xmlns:a16="http://schemas.microsoft.com/office/drawing/2014/main" id="{878B2466-0FCF-4770-AC50-6A19C5370B7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8" name="正方形/長方形 247">
          <a:extLst>
            <a:ext uri="{FF2B5EF4-FFF2-40B4-BE49-F238E27FC236}">
              <a16:creationId xmlns:a16="http://schemas.microsoft.com/office/drawing/2014/main" id="{2E552EAC-3EEC-42AF-B51E-5AE2867CF6E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9" name="正方形/長方形 248">
          <a:extLst>
            <a:ext uri="{FF2B5EF4-FFF2-40B4-BE49-F238E27FC236}">
              <a16:creationId xmlns:a16="http://schemas.microsoft.com/office/drawing/2014/main" id="{98B6168E-ED0D-4E15-AEAE-5D4EEF19698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0" name="正方形/長方形 249">
          <a:extLst>
            <a:ext uri="{FF2B5EF4-FFF2-40B4-BE49-F238E27FC236}">
              <a16:creationId xmlns:a16="http://schemas.microsoft.com/office/drawing/2014/main" id="{83F6BF76-A1AD-43A0-AEAC-9DAA182CE36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1" name="正方形/長方形 250">
          <a:extLst>
            <a:ext uri="{FF2B5EF4-FFF2-40B4-BE49-F238E27FC236}">
              <a16:creationId xmlns:a16="http://schemas.microsoft.com/office/drawing/2014/main" id="{80948957-1301-4212-A196-2EBC8B13BC9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2" name="正方形/長方形 251">
          <a:extLst>
            <a:ext uri="{FF2B5EF4-FFF2-40B4-BE49-F238E27FC236}">
              <a16:creationId xmlns:a16="http://schemas.microsoft.com/office/drawing/2014/main" id="{1E739E22-96E6-4B45-96F6-F3587E7FE40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3" name="正方形/長方形 252">
          <a:extLst>
            <a:ext uri="{FF2B5EF4-FFF2-40B4-BE49-F238E27FC236}">
              <a16:creationId xmlns:a16="http://schemas.microsoft.com/office/drawing/2014/main" id="{75D12AE6-9477-4E70-B14B-6D0F6F594AA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4" name="正方形/長方形 253">
          <a:extLst>
            <a:ext uri="{FF2B5EF4-FFF2-40B4-BE49-F238E27FC236}">
              <a16:creationId xmlns:a16="http://schemas.microsoft.com/office/drawing/2014/main" id="{D2BC9C5C-678B-406B-8F44-C5179813DE9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5" name="正方形/長方形 254">
          <a:extLst>
            <a:ext uri="{FF2B5EF4-FFF2-40B4-BE49-F238E27FC236}">
              <a16:creationId xmlns:a16="http://schemas.microsoft.com/office/drawing/2014/main" id="{1592F0BB-61C8-4005-8892-E2F8761B3A3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6" name="正方形/長方形 255">
          <a:extLst>
            <a:ext uri="{FF2B5EF4-FFF2-40B4-BE49-F238E27FC236}">
              <a16:creationId xmlns:a16="http://schemas.microsoft.com/office/drawing/2014/main" id="{C1A6AAFC-F3B3-4F46-9F47-EF5CA974542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7" name="正方形/長方形 256">
          <a:extLst>
            <a:ext uri="{FF2B5EF4-FFF2-40B4-BE49-F238E27FC236}">
              <a16:creationId xmlns:a16="http://schemas.microsoft.com/office/drawing/2014/main" id="{BF17F7EE-471B-45BD-BE5D-911AB07B390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8" name="正方形/長方形 257">
          <a:extLst>
            <a:ext uri="{FF2B5EF4-FFF2-40B4-BE49-F238E27FC236}">
              <a16:creationId xmlns:a16="http://schemas.microsoft.com/office/drawing/2014/main" id="{6CC148D9-0468-4FFE-8706-04991FA88A9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9" name="正方形/長方形 258">
          <a:extLst>
            <a:ext uri="{FF2B5EF4-FFF2-40B4-BE49-F238E27FC236}">
              <a16:creationId xmlns:a16="http://schemas.microsoft.com/office/drawing/2014/main" id="{B48780DA-2971-4FD6-B5E2-C7CA8744D5A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0" name="正方形/長方形 259">
          <a:extLst>
            <a:ext uri="{FF2B5EF4-FFF2-40B4-BE49-F238E27FC236}">
              <a16:creationId xmlns:a16="http://schemas.microsoft.com/office/drawing/2014/main" id="{4C081032-4D50-452A-B0A0-17ADE40832D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1" name="正方形/長方形 260">
          <a:extLst>
            <a:ext uri="{FF2B5EF4-FFF2-40B4-BE49-F238E27FC236}">
              <a16:creationId xmlns:a16="http://schemas.microsoft.com/office/drawing/2014/main" id="{330A0286-8A19-4A88-A9EB-64AE3B2D5C5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2" name="正方形/長方形 261">
          <a:extLst>
            <a:ext uri="{FF2B5EF4-FFF2-40B4-BE49-F238E27FC236}">
              <a16:creationId xmlns:a16="http://schemas.microsoft.com/office/drawing/2014/main" id="{05464D95-9F06-4C64-BABD-89D955EE784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3" name="正方形/長方形 262">
          <a:extLst>
            <a:ext uri="{FF2B5EF4-FFF2-40B4-BE49-F238E27FC236}">
              <a16:creationId xmlns:a16="http://schemas.microsoft.com/office/drawing/2014/main" id="{0C38E2AD-6DA6-4525-B21F-A515DCFF6D9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4" name="正方形/長方形 263">
          <a:extLst>
            <a:ext uri="{FF2B5EF4-FFF2-40B4-BE49-F238E27FC236}">
              <a16:creationId xmlns:a16="http://schemas.microsoft.com/office/drawing/2014/main" id="{EEF96687-752F-47D2-8ABA-964A64AB323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5" name="正方形/長方形 264">
          <a:extLst>
            <a:ext uri="{FF2B5EF4-FFF2-40B4-BE49-F238E27FC236}">
              <a16:creationId xmlns:a16="http://schemas.microsoft.com/office/drawing/2014/main" id="{78A9328D-97E3-4668-97C7-49FEA156717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6" name="正方形/長方形 265">
          <a:extLst>
            <a:ext uri="{FF2B5EF4-FFF2-40B4-BE49-F238E27FC236}">
              <a16:creationId xmlns:a16="http://schemas.microsoft.com/office/drawing/2014/main" id="{C6CFD294-17A4-424E-800F-9D3F0E1EAF7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7" name="正方形/長方形 266">
          <a:extLst>
            <a:ext uri="{FF2B5EF4-FFF2-40B4-BE49-F238E27FC236}">
              <a16:creationId xmlns:a16="http://schemas.microsoft.com/office/drawing/2014/main" id="{C2F1CCB7-630D-42A0-B840-08D1B69882D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8" name="正方形/長方形 267">
          <a:extLst>
            <a:ext uri="{FF2B5EF4-FFF2-40B4-BE49-F238E27FC236}">
              <a16:creationId xmlns:a16="http://schemas.microsoft.com/office/drawing/2014/main" id="{78762C54-540A-483B-8684-2F1AD221569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9" name="テキスト ボックス 268">
          <a:extLst>
            <a:ext uri="{FF2B5EF4-FFF2-40B4-BE49-F238E27FC236}">
              <a16:creationId xmlns:a16="http://schemas.microsoft.com/office/drawing/2014/main" id="{27E8FB5D-52F4-488A-A473-EC746E9F7CC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0" name="直線コネクタ 269">
          <a:extLst>
            <a:ext uri="{FF2B5EF4-FFF2-40B4-BE49-F238E27FC236}">
              <a16:creationId xmlns:a16="http://schemas.microsoft.com/office/drawing/2014/main" id="{0610101A-1D85-4FE0-BAD5-3F214466178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1" name="直線コネクタ 270">
          <a:extLst>
            <a:ext uri="{FF2B5EF4-FFF2-40B4-BE49-F238E27FC236}">
              <a16:creationId xmlns:a16="http://schemas.microsoft.com/office/drawing/2014/main" id="{4DB95EB3-8D6D-4E47-B823-CE72C593A6F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2" name="テキスト ボックス 271">
          <a:extLst>
            <a:ext uri="{FF2B5EF4-FFF2-40B4-BE49-F238E27FC236}">
              <a16:creationId xmlns:a16="http://schemas.microsoft.com/office/drawing/2014/main" id="{D73CBE34-E980-421F-BEF5-3882E61CEFDA}"/>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3" name="直線コネクタ 272">
          <a:extLst>
            <a:ext uri="{FF2B5EF4-FFF2-40B4-BE49-F238E27FC236}">
              <a16:creationId xmlns:a16="http://schemas.microsoft.com/office/drawing/2014/main" id="{B32F92EA-89F1-402B-AEAF-41EE1FA37A1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4" name="テキスト ボックス 273">
          <a:extLst>
            <a:ext uri="{FF2B5EF4-FFF2-40B4-BE49-F238E27FC236}">
              <a16:creationId xmlns:a16="http://schemas.microsoft.com/office/drawing/2014/main" id="{A4E33437-7EA6-4908-804C-3FC2A71D59A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5" name="直線コネクタ 274">
          <a:extLst>
            <a:ext uri="{FF2B5EF4-FFF2-40B4-BE49-F238E27FC236}">
              <a16:creationId xmlns:a16="http://schemas.microsoft.com/office/drawing/2014/main" id="{1E44B2CC-1707-49B1-8651-36AF4DA35E4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6" name="テキスト ボックス 275">
          <a:extLst>
            <a:ext uri="{FF2B5EF4-FFF2-40B4-BE49-F238E27FC236}">
              <a16:creationId xmlns:a16="http://schemas.microsoft.com/office/drawing/2014/main" id="{5ED302AB-96B5-4420-BCF4-426C7E7B964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7" name="直線コネクタ 276">
          <a:extLst>
            <a:ext uri="{FF2B5EF4-FFF2-40B4-BE49-F238E27FC236}">
              <a16:creationId xmlns:a16="http://schemas.microsoft.com/office/drawing/2014/main" id="{38DFFC20-5112-470F-9485-D1D9CBFC00D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8" name="テキスト ボックス 277">
          <a:extLst>
            <a:ext uri="{FF2B5EF4-FFF2-40B4-BE49-F238E27FC236}">
              <a16:creationId xmlns:a16="http://schemas.microsoft.com/office/drawing/2014/main" id="{53C5C322-4FC2-4A88-A299-91026D4955D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9" name="直線コネクタ 278">
          <a:extLst>
            <a:ext uri="{FF2B5EF4-FFF2-40B4-BE49-F238E27FC236}">
              <a16:creationId xmlns:a16="http://schemas.microsoft.com/office/drawing/2014/main" id="{2173EB04-A3AA-471C-B5BB-106B40A377D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0" name="テキスト ボックス 279">
          <a:extLst>
            <a:ext uri="{FF2B5EF4-FFF2-40B4-BE49-F238E27FC236}">
              <a16:creationId xmlns:a16="http://schemas.microsoft.com/office/drawing/2014/main" id="{6F762DC4-F94B-4F78-B648-C9F5F14A0AD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1" name="直線コネクタ 280">
          <a:extLst>
            <a:ext uri="{FF2B5EF4-FFF2-40B4-BE49-F238E27FC236}">
              <a16:creationId xmlns:a16="http://schemas.microsoft.com/office/drawing/2014/main" id="{A7A70AAA-24E4-4334-975F-633A03FE89E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2" name="テキスト ボックス 281">
          <a:extLst>
            <a:ext uri="{FF2B5EF4-FFF2-40B4-BE49-F238E27FC236}">
              <a16:creationId xmlns:a16="http://schemas.microsoft.com/office/drawing/2014/main" id="{3D545ACB-E8EA-41F7-B111-6D2EE28EF9C1}"/>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3" name="直線コネクタ 282">
          <a:extLst>
            <a:ext uri="{FF2B5EF4-FFF2-40B4-BE49-F238E27FC236}">
              <a16:creationId xmlns:a16="http://schemas.microsoft.com/office/drawing/2014/main" id="{54349722-7859-4781-B45C-4754C36E242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4" name="テキスト ボックス 283">
          <a:extLst>
            <a:ext uri="{FF2B5EF4-FFF2-40B4-BE49-F238E27FC236}">
              <a16:creationId xmlns:a16="http://schemas.microsoft.com/office/drawing/2014/main" id="{4FAD2C93-0179-4DB2-B24C-937D236E3E0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5" name="【一般廃棄物処理施設】&#10;有形固定資産減価償却率グラフ枠">
          <a:extLst>
            <a:ext uri="{FF2B5EF4-FFF2-40B4-BE49-F238E27FC236}">
              <a16:creationId xmlns:a16="http://schemas.microsoft.com/office/drawing/2014/main" id="{B89B11A6-1F91-4112-8C0F-16263C23433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286" name="直線コネクタ 285">
          <a:extLst>
            <a:ext uri="{FF2B5EF4-FFF2-40B4-BE49-F238E27FC236}">
              <a16:creationId xmlns:a16="http://schemas.microsoft.com/office/drawing/2014/main" id="{E7DC8D2A-966B-40A5-8C74-0244A94B1628}"/>
            </a:ext>
          </a:extLst>
        </xdr:cNvPr>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287" name="【一般廃棄物処理施設】&#10;有形固定資産減価償却率最小値テキスト">
          <a:extLst>
            <a:ext uri="{FF2B5EF4-FFF2-40B4-BE49-F238E27FC236}">
              <a16:creationId xmlns:a16="http://schemas.microsoft.com/office/drawing/2014/main" id="{E2D1F966-DE36-4B4D-A8DA-2C8126815984}"/>
            </a:ext>
          </a:extLst>
        </xdr:cNvPr>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288" name="直線コネクタ 287">
          <a:extLst>
            <a:ext uri="{FF2B5EF4-FFF2-40B4-BE49-F238E27FC236}">
              <a16:creationId xmlns:a16="http://schemas.microsoft.com/office/drawing/2014/main" id="{CC309AF7-57EB-475D-9CD7-2B906C84CD1A}"/>
            </a:ext>
          </a:extLst>
        </xdr:cNvPr>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89" name="【一般廃棄物処理施設】&#10;有形固定資産減価償却率最大値テキスト">
          <a:extLst>
            <a:ext uri="{FF2B5EF4-FFF2-40B4-BE49-F238E27FC236}">
              <a16:creationId xmlns:a16="http://schemas.microsoft.com/office/drawing/2014/main" id="{9928E924-2214-4A58-ADCE-165BE7F48287}"/>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90" name="直線コネクタ 289">
          <a:extLst>
            <a:ext uri="{FF2B5EF4-FFF2-40B4-BE49-F238E27FC236}">
              <a16:creationId xmlns:a16="http://schemas.microsoft.com/office/drawing/2014/main" id="{12E346F0-58A8-4619-9717-EA4E36E85B17}"/>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5823</xdr:rowOff>
    </xdr:from>
    <xdr:ext cx="405111" cy="259045"/>
    <xdr:sp macro="" textlink="">
      <xdr:nvSpPr>
        <xdr:cNvPr id="291" name="【一般廃棄物処理施設】&#10;有形固定資産減価償却率平均値テキスト">
          <a:extLst>
            <a:ext uri="{FF2B5EF4-FFF2-40B4-BE49-F238E27FC236}">
              <a16:creationId xmlns:a16="http://schemas.microsoft.com/office/drawing/2014/main" id="{C9DF9904-C236-4366-B81E-6115F6672554}"/>
            </a:ext>
          </a:extLst>
        </xdr:cNvPr>
        <xdr:cNvSpPr txBox="1"/>
      </xdr:nvSpPr>
      <xdr:spPr>
        <a:xfrm>
          <a:off x="16357600" y="6178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292" name="フローチャート: 判断 291">
          <a:extLst>
            <a:ext uri="{FF2B5EF4-FFF2-40B4-BE49-F238E27FC236}">
              <a16:creationId xmlns:a16="http://schemas.microsoft.com/office/drawing/2014/main" id="{8625BEBB-2F8C-4279-80FE-02577EA550B9}"/>
            </a:ext>
          </a:extLst>
        </xdr:cNvPr>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293" name="フローチャート: 判断 292">
          <a:extLst>
            <a:ext uri="{FF2B5EF4-FFF2-40B4-BE49-F238E27FC236}">
              <a16:creationId xmlns:a16="http://schemas.microsoft.com/office/drawing/2014/main" id="{930952DD-8A0F-4E9D-92F3-EB5F0631C1F6}"/>
            </a:ext>
          </a:extLst>
        </xdr:cNvPr>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105971</xdr:rowOff>
    </xdr:from>
    <xdr:ext cx="405111" cy="259045"/>
    <xdr:sp macro="" textlink="">
      <xdr:nvSpPr>
        <xdr:cNvPr id="294" name="n_1aveValue【一般廃棄物処理施設】&#10;有形固定資産減価償却率">
          <a:extLst>
            <a:ext uri="{FF2B5EF4-FFF2-40B4-BE49-F238E27FC236}">
              <a16:creationId xmlns:a16="http://schemas.microsoft.com/office/drawing/2014/main" id="{206229BF-58D8-47A0-AD32-C8F9EB70455C}"/>
            </a:ext>
          </a:extLst>
        </xdr:cNvPr>
        <xdr:cNvSpPr txBox="1"/>
      </xdr:nvSpPr>
      <xdr:spPr>
        <a:xfrm>
          <a:off x="15266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295" name="フローチャート: 判断 294">
          <a:extLst>
            <a:ext uri="{FF2B5EF4-FFF2-40B4-BE49-F238E27FC236}">
              <a16:creationId xmlns:a16="http://schemas.microsoft.com/office/drawing/2014/main" id="{46AE0B42-F130-49B3-A054-7FFA2AD6BF87}"/>
            </a:ext>
          </a:extLst>
        </xdr:cNvPr>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107604</xdr:rowOff>
    </xdr:from>
    <xdr:ext cx="405111" cy="259045"/>
    <xdr:sp macro="" textlink="">
      <xdr:nvSpPr>
        <xdr:cNvPr id="296" name="n_2aveValue【一般廃棄物処理施設】&#10;有形固定資産減価償却率">
          <a:extLst>
            <a:ext uri="{FF2B5EF4-FFF2-40B4-BE49-F238E27FC236}">
              <a16:creationId xmlns:a16="http://schemas.microsoft.com/office/drawing/2014/main" id="{8C5F7D1A-F74E-4694-9AC3-999059AB5D3C}"/>
            </a:ext>
          </a:extLst>
        </xdr:cNvPr>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907</xdr:rowOff>
    </xdr:from>
    <xdr:to>
      <xdr:col>72</xdr:col>
      <xdr:colOff>38100</xdr:colOff>
      <xdr:row>36</xdr:row>
      <xdr:rowOff>102507</xdr:rowOff>
    </xdr:to>
    <xdr:sp macro="" textlink="">
      <xdr:nvSpPr>
        <xdr:cNvPr id="297" name="フローチャート: 判断 296">
          <a:extLst>
            <a:ext uri="{FF2B5EF4-FFF2-40B4-BE49-F238E27FC236}">
              <a16:creationId xmlns:a16="http://schemas.microsoft.com/office/drawing/2014/main" id="{1DA9305D-60E4-414F-86A3-A22960244BB0}"/>
            </a:ext>
          </a:extLst>
        </xdr:cNvPr>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119034</xdr:rowOff>
    </xdr:from>
    <xdr:ext cx="405111" cy="259045"/>
    <xdr:sp macro="" textlink="">
      <xdr:nvSpPr>
        <xdr:cNvPr id="298" name="n_3aveValue【一般廃棄物処理施設】&#10;有形固定資産減価償却率">
          <a:extLst>
            <a:ext uri="{FF2B5EF4-FFF2-40B4-BE49-F238E27FC236}">
              <a16:creationId xmlns:a16="http://schemas.microsoft.com/office/drawing/2014/main" id="{4A9BB826-C225-4F64-85B7-C83B2EFC93ED}"/>
            </a:ext>
          </a:extLst>
        </xdr:cNvPr>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9" name="テキスト ボックス 298">
          <a:extLst>
            <a:ext uri="{FF2B5EF4-FFF2-40B4-BE49-F238E27FC236}">
              <a16:creationId xmlns:a16="http://schemas.microsoft.com/office/drawing/2014/main" id="{762DA4A2-FF47-4C63-B30D-F6C7E7CF0E6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0" name="テキスト ボックス 299">
          <a:extLst>
            <a:ext uri="{FF2B5EF4-FFF2-40B4-BE49-F238E27FC236}">
              <a16:creationId xmlns:a16="http://schemas.microsoft.com/office/drawing/2014/main" id="{9A2ABDEA-B734-4C96-864C-4A0EE131A09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1" name="テキスト ボックス 300">
          <a:extLst>
            <a:ext uri="{FF2B5EF4-FFF2-40B4-BE49-F238E27FC236}">
              <a16:creationId xmlns:a16="http://schemas.microsoft.com/office/drawing/2014/main" id="{480C4C55-D6A9-44CF-9724-7FB00E148DA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2" name="テキスト ボックス 301">
          <a:extLst>
            <a:ext uri="{FF2B5EF4-FFF2-40B4-BE49-F238E27FC236}">
              <a16:creationId xmlns:a16="http://schemas.microsoft.com/office/drawing/2014/main" id="{A65BFBBE-9AA0-4882-8613-F023762503F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3" name="テキスト ボックス 302">
          <a:extLst>
            <a:ext uri="{FF2B5EF4-FFF2-40B4-BE49-F238E27FC236}">
              <a16:creationId xmlns:a16="http://schemas.microsoft.com/office/drawing/2014/main" id="{D4E3EC09-7431-4D2C-9198-8276F147FC3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40096</xdr:rowOff>
    </xdr:from>
    <xdr:to>
      <xdr:col>85</xdr:col>
      <xdr:colOff>177800</xdr:colOff>
      <xdr:row>38</xdr:row>
      <xdr:rowOff>141696</xdr:rowOff>
    </xdr:to>
    <xdr:sp macro="" textlink="">
      <xdr:nvSpPr>
        <xdr:cNvPr id="304" name="楕円 303">
          <a:extLst>
            <a:ext uri="{FF2B5EF4-FFF2-40B4-BE49-F238E27FC236}">
              <a16:creationId xmlns:a16="http://schemas.microsoft.com/office/drawing/2014/main" id="{A458CA4E-C6E0-4EBC-92EF-5C43C118DA45}"/>
            </a:ext>
          </a:extLst>
        </xdr:cNvPr>
        <xdr:cNvSpPr/>
      </xdr:nvSpPr>
      <xdr:spPr>
        <a:xfrm>
          <a:off x="162687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18523</xdr:rowOff>
    </xdr:from>
    <xdr:ext cx="405111" cy="259045"/>
    <xdr:sp macro="" textlink="">
      <xdr:nvSpPr>
        <xdr:cNvPr id="305" name="【一般廃棄物処理施設】&#10;有形固定資産減価償却率該当値テキスト">
          <a:extLst>
            <a:ext uri="{FF2B5EF4-FFF2-40B4-BE49-F238E27FC236}">
              <a16:creationId xmlns:a16="http://schemas.microsoft.com/office/drawing/2014/main" id="{3A310697-5699-46DC-B81E-6B6D932D4156}"/>
            </a:ext>
          </a:extLst>
        </xdr:cNvPr>
        <xdr:cNvSpPr txBox="1"/>
      </xdr:nvSpPr>
      <xdr:spPr>
        <a:xfrm>
          <a:off x="16357600" y="653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160927</xdr:rowOff>
    </xdr:from>
    <xdr:to>
      <xdr:col>81</xdr:col>
      <xdr:colOff>101600</xdr:colOff>
      <xdr:row>39</xdr:row>
      <xdr:rowOff>91077</xdr:rowOff>
    </xdr:to>
    <xdr:sp macro="" textlink="">
      <xdr:nvSpPr>
        <xdr:cNvPr id="306" name="楕円 305">
          <a:extLst>
            <a:ext uri="{FF2B5EF4-FFF2-40B4-BE49-F238E27FC236}">
              <a16:creationId xmlns:a16="http://schemas.microsoft.com/office/drawing/2014/main" id="{35D6C898-1161-4DB0-83E3-18FE52E114D4}"/>
            </a:ext>
          </a:extLst>
        </xdr:cNvPr>
        <xdr:cNvSpPr/>
      </xdr:nvSpPr>
      <xdr:spPr>
        <a:xfrm>
          <a:off x="15430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90896</xdr:rowOff>
    </xdr:from>
    <xdr:to>
      <xdr:col>85</xdr:col>
      <xdr:colOff>127000</xdr:colOff>
      <xdr:row>39</xdr:row>
      <xdr:rowOff>40277</xdr:rowOff>
    </xdr:to>
    <xdr:cxnSp macro="">
      <xdr:nvCxnSpPr>
        <xdr:cNvPr id="307" name="直線コネクタ 306">
          <a:extLst>
            <a:ext uri="{FF2B5EF4-FFF2-40B4-BE49-F238E27FC236}">
              <a16:creationId xmlns:a16="http://schemas.microsoft.com/office/drawing/2014/main" id="{08A75917-19E7-427D-8F9C-98CE02A1914B}"/>
            </a:ext>
          </a:extLst>
        </xdr:cNvPr>
        <xdr:cNvCxnSpPr/>
      </xdr:nvCxnSpPr>
      <xdr:spPr>
        <a:xfrm flipV="1">
          <a:off x="15481300" y="6605996"/>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28666</xdr:rowOff>
    </xdr:from>
    <xdr:to>
      <xdr:col>76</xdr:col>
      <xdr:colOff>165100</xdr:colOff>
      <xdr:row>39</xdr:row>
      <xdr:rowOff>130266</xdr:rowOff>
    </xdr:to>
    <xdr:sp macro="" textlink="">
      <xdr:nvSpPr>
        <xdr:cNvPr id="308" name="楕円 307">
          <a:extLst>
            <a:ext uri="{FF2B5EF4-FFF2-40B4-BE49-F238E27FC236}">
              <a16:creationId xmlns:a16="http://schemas.microsoft.com/office/drawing/2014/main" id="{7BF6C0E0-C26E-40A3-9910-112DAE6A90EE}"/>
            </a:ext>
          </a:extLst>
        </xdr:cNvPr>
        <xdr:cNvSpPr/>
      </xdr:nvSpPr>
      <xdr:spPr>
        <a:xfrm>
          <a:off x="14541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40277</xdr:rowOff>
    </xdr:from>
    <xdr:to>
      <xdr:col>81</xdr:col>
      <xdr:colOff>50800</xdr:colOff>
      <xdr:row>39</xdr:row>
      <xdr:rowOff>79466</xdr:rowOff>
    </xdr:to>
    <xdr:cxnSp macro="">
      <xdr:nvCxnSpPr>
        <xdr:cNvPr id="309" name="直線コネクタ 308">
          <a:extLst>
            <a:ext uri="{FF2B5EF4-FFF2-40B4-BE49-F238E27FC236}">
              <a16:creationId xmlns:a16="http://schemas.microsoft.com/office/drawing/2014/main" id="{1D54EF73-0A2D-445F-959B-D29D3248EC17}"/>
            </a:ext>
          </a:extLst>
        </xdr:cNvPr>
        <xdr:cNvCxnSpPr/>
      </xdr:nvCxnSpPr>
      <xdr:spPr>
        <a:xfrm flipV="1">
          <a:off x="14592300" y="672682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310" name="n_1mainValue【一般廃棄物処理施設】&#10;有形固定資産減価償却率">
          <a:extLst>
            <a:ext uri="{FF2B5EF4-FFF2-40B4-BE49-F238E27FC236}">
              <a16:creationId xmlns:a16="http://schemas.microsoft.com/office/drawing/2014/main" id="{745ED8E5-2F03-4B5A-AFCF-2EBE1EB6F46A}"/>
            </a:ext>
          </a:extLst>
        </xdr:cNvPr>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121393</xdr:rowOff>
    </xdr:from>
    <xdr:ext cx="405111" cy="259045"/>
    <xdr:sp macro="" textlink="">
      <xdr:nvSpPr>
        <xdr:cNvPr id="311" name="n_2mainValue【一般廃棄物処理施設】&#10;有形固定資産減価償却率">
          <a:extLst>
            <a:ext uri="{FF2B5EF4-FFF2-40B4-BE49-F238E27FC236}">
              <a16:creationId xmlns:a16="http://schemas.microsoft.com/office/drawing/2014/main" id="{65708884-51D2-4A34-A38E-49AF3D12851A}"/>
            </a:ext>
          </a:extLst>
        </xdr:cNvPr>
        <xdr:cNvSpPr txBox="1"/>
      </xdr:nvSpPr>
      <xdr:spPr>
        <a:xfrm>
          <a:off x="14389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2" name="正方形/長方形 311">
          <a:extLst>
            <a:ext uri="{FF2B5EF4-FFF2-40B4-BE49-F238E27FC236}">
              <a16:creationId xmlns:a16="http://schemas.microsoft.com/office/drawing/2014/main" id="{D0019B19-31E4-4882-BED6-6ED6BF3FB47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3" name="正方形/長方形 312">
          <a:extLst>
            <a:ext uri="{FF2B5EF4-FFF2-40B4-BE49-F238E27FC236}">
              <a16:creationId xmlns:a16="http://schemas.microsoft.com/office/drawing/2014/main" id="{9DFAC118-3CF3-4E6F-A87F-503695C9153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4" name="正方形/長方形 313">
          <a:extLst>
            <a:ext uri="{FF2B5EF4-FFF2-40B4-BE49-F238E27FC236}">
              <a16:creationId xmlns:a16="http://schemas.microsoft.com/office/drawing/2014/main" id="{666F04DE-533D-48E3-BC3B-A83D6407765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5" name="正方形/長方形 314">
          <a:extLst>
            <a:ext uri="{FF2B5EF4-FFF2-40B4-BE49-F238E27FC236}">
              <a16:creationId xmlns:a16="http://schemas.microsoft.com/office/drawing/2014/main" id="{1E873D4A-01AB-4311-9C40-8B031414AD4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6" name="正方形/長方形 315">
          <a:extLst>
            <a:ext uri="{FF2B5EF4-FFF2-40B4-BE49-F238E27FC236}">
              <a16:creationId xmlns:a16="http://schemas.microsoft.com/office/drawing/2014/main" id="{2AB205A6-404E-4984-AEF6-445D633E245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7" name="正方形/長方形 316">
          <a:extLst>
            <a:ext uri="{FF2B5EF4-FFF2-40B4-BE49-F238E27FC236}">
              <a16:creationId xmlns:a16="http://schemas.microsoft.com/office/drawing/2014/main" id="{0D8909CD-1D82-430B-ABE6-DCD92574C86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8" name="正方形/長方形 317">
          <a:extLst>
            <a:ext uri="{FF2B5EF4-FFF2-40B4-BE49-F238E27FC236}">
              <a16:creationId xmlns:a16="http://schemas.microsoft.com/office/drawing/2014/main" id="{2F892D47-BC13-4012-8E5A-410D0CADD94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9" name="正方形/長方形 318">
          <a:extLst>
            <a:ext uri="{FF2B5EF4-FFF2-40B4-BE49-F238E27FC236}">
              <a16:creationId xmlns:a16="http://schemas.microsoft.com/office/drawing/2014/main" id="{35C21804-E2B0-499D-A820-C75FAD7EFFE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0" name="テキスト ボックス 319">
          <a:extLst>
            <a:ext uri="{FF2B5EF4-FFF2-40B4-BE49-F238E27FC236}">
              <a16:creationId xmlns:a16="http://schemas.microsoft.com/office/drawing/2014/main" id="{9D9DFB53-1AD5-4C45-89EB-E4D09223298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1" name="直線コネクタ 320">
          <a:extLst>
            <a:ext uri="{FF2B5EF4-FFF2-40B4-BE49-F238E27FC236}">
              <a16:creationId xmlns:a16="http://schemas.microsoft.com/office/drawing/2014/main" id="{671D0D91-C05B-4745-A7D1-E865CE4BB0F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22" name="直線コネクタ 321">
          <a:extLst>
            <a:ext uri="{FF2B5EF4-FFF2-40B4-BE49-F238E27FC236}">
              <a16:creationId xmlns:a16="http://schemas.microsoft.com/office/drawing/2014/main" id="{17BB8080-90BA-4919-B755-A2F1A153EB4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23" name="テキスト ボックス 322">
          <a:extLst>
            <a:ext uri="{FF2B5EF4-FFF2-40B4-BE49-F238E27FC236}">
              <a16:creationId xmlns:a16="http://schemas.microsoft.com/office/drawing/2014/main" id="{78334B2B-671A-44C2-8788-AE3956F1CA0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24" name="直線コネクタ 323">
          <a:extLst>
            <a:ext uri="{FF2B5EF4-FFF2-40B4-BE49-F238E27FC236}">
              <a16:creationId xmlns:a16="http://schemas.microsoft.com/office/drawing/2014/main" id="{232410B4-1D63-4CFD-B629-D388C9B1495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25" name="テキスト ボックス 324">
          <a:extLst>
            <a:ext uri="{FF2B5EF4-FFF2-40B4-BE49-F238E27FC236}">
              <a16:creationId xmlns:a16="http://schemas.microsoft.com/office/drawing/2014/main" id="{2EF03759-87AC-4D68-BAFF-EC278992B8EE}"/>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26" name="直線コネクタ 325">
          <a:extLst>
            <a:ext uri="{FF2B5EF4-FFF2-40B4-BE49-F238E27FC236}">
              <a16:creationId xmlns:a16="http://schemas.microsoft.com/office/drawing/2014/main" id="{96DCA3D1-7FB9-49FA-8104-8002D4179DC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27" name="テキスト ボックス 326">
          <a:extLst>
            <a:ext uri="{FF2B5EF4-FFF2-40B4-BE49-F238E27FC236}">
              <a16:creationId xmlns:a16="http://schemas.microsoft.com/office/drawing/2014/main" id="{A79E45C6-E625-419D-95C2-EB35DDC032C3}"/>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28" name="直線コネクタ 327">
          <a:extLst>
            <a:ext uri="{FF2B5EF4-FFF2-40B4-BE49-F238E27FC236}">
              <a16:creationId xmlns:a16="http://schemas.microsoft.com/office/drawing/2014/main" id="{1E4FE40A-327B-476D-9D91-3FE9BDA12FA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29" name="テキスト ボックス 328">
          <a:extLst>
            <a:ext uri="{FF2B5EF4-FFF2-40B4-BE49-F238E27FC236}">
              <a16:creationId xmlns:a16="http://schemas.microsoft.com/office/drawing/2014/main" id="{213B209F-47D9-4273-BB95-B333B20FD462}"/>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0" name="直線コネクタ 329">
          <a:extLst>
            <a:ext uri="{FF2B5EF4-FFF2-40B4-BE49-F238E27FC236}">
              <a16:creationId xmlns:a16="http://schemas.microsoft.com/office/drawing/2014/main" id="{D414026A-4D96-46C7-AE08-7CEE47B4EBE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31" name="テキスト ボックス 330">
          <a:extLst>
            <a:ext uri="{FF2B5EF4-FFF2-40B4-BE49-F238E27FC236}">
              <a16:creationId xmlns:a16="http://schemas.microsoft.com/office/drawing/2014/main" id="{AB47CB8D-F229-422B-93CF-3DDD4BA0221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2" name="【一般廃棄物処理施設】&#10;一人当たり有形固定資産（償却資産）額グラフ枠">
          <a:extLst>
            <a:ext uri="{FF2B5EF4-FFF2-40B4-BE49-F238E27FC236}">
              <a16:creationId xmlns:a16="http://schemas.microsoft.com/office/drawing/2014/main" id="{1905C32C-1429-4497-991A-0A868613D2F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333" name="直線コネクタ 332">
          <a:extLst>
            <a:ext uri="{FF2B5EF4-FFF2-40B4-BE49-F238E27FC236}">
              <a16:creationId xmlns:a16="http://schemas.microsoft.com/office/drawing/2014/main" id="{6D0C0E1B-B408-4623-93AD-66C33F81B01D}"/>
            </a:ext>
          </a:extLst>
        </xdr:cNvPr>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334" name="【一般廃棄物処理施設】&#10;一人当たり有形固定資産（償却資産）額最小値テキスト">
          <a:extLst>
            <a:ext uri="{FF2B5EF4-FFF2-40B4-BE49-F238E27FC236}">
              <a16:creationId xmlns:a16="http://schemas.microsoft.com/office/drawing/2014/main" id="{4EDCD2AB-D828-47BA-AB4D-29EEFF33F8FD}"/>
            </a:ext>
          </a:extLst>
        </xdr:cNvPr>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335" name="直線コネクタ 334">
          <a:extLst>
            <a:ext uri="{FF2B5EF4-FFF2-40B4-BE49-F238E27FC236}">
              <a16:creationId xmlns:a16="http://schemas.microsoft.com/office/drawing/2014/main" id="{AF1AF9DE-BCEB-4D66-9467-83C972EBA79C}"/>
            </a:ext>
          </a:extLst>
        </xdr:cNvPr>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336" name="【一般廃棄物処理施設】&#10;一人当たり有形固定資産（償却資産）額最大値テキスト">
          <a:extLst>
            <a:ext uri="{FF2B5EF4-FFF2-40B4-BE49-F238E27FC236}">
              <a16:creationId xmlns:a16="http://schemas.microsoft.com/office/drawing/2014/main" id="{72CFBE04-6458-4293-9229-FB700F8EDC45}"/>
            </a:ext>
          </a:extLst>
        </xdr:cNvPr>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337" name="直線コネクタ 336">
          <a:extLst>
            <a:ext uri="{FF2B5EF4-FFF2-40B4-BE49-F238E27FC236}">
              <a16:creationId xmlns:a16="http://schemas.microsoft.com/office/drawing/2014/main" id="{64CCEC98-1C88-4CCA-BA9D-209A3267990D}"/>
            </a:ext>
          </a:extLst>
        </xdr:cNvPr>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95015</xdr:rowOff>
    </xdr:from>
    <xdr:ext cx="599010" cy="259045"/>
    <xdr:sp macro="" textlink="">
      <xdr:nvSpPr>
        <xdr:cNvPr id="338" name="【一般廃棄物処理施設】&#10;一人当たり有形固定資産（償却資産）額平均値テキスト">
          <a:extLst>
            <a:ext uri="{FF2B5EF4-FFF2-40B4-BE49-F238E27FC236}">
              <a16:creationId xmlns:a16="http://schemas.microsoft.com/office/drawing/2014/main" id="{6FE06B00-3457-4A1A-B485-088B4CABB91D}"/>
            </a:ext>
          </a:extLst>
        </xdr:cNvPr>
        <xdr:cNvSpPr txBox="1"/>
      </xdr:nvSpPr>
      <xdr:spPr>
        <a:xfrm>
          <a:off x="22199600" y="678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339" name="フローチャート: 判断 338">
          <a:extLst>
            <a:ext uri="{FF2B5EF4-FFF2-40B4-BE49-F238E27FC236}">
              <a16:creationId xmlns:a16="http://schemas.microsoft.com/office/drawing/2014/main" id="{4C891B2A-ED5F-4B59-A9E9-7503CEB9B575}"/>
            </a:ext>
          </a:extLst>
        </xdr:cNvPr>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340" name="フローチャート: 判断 339">
          <a:extLst>
            <a:ext uri="{FF2B5EF4-FFF2-40B4-BE49-F238E27FC236}">
              <a16:creationId xmlns:a16="http://schemas.microsoft.com/office/drawing/2014/main" id="{E2DEC394-55B5-4AE3-AF0E-4151F0B41D7B}"/>
            </a:ext>
          </a:extLst>
        </xdr:cNvPr>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37409</xdr:rowOff>
    </xdr:from>
    <xdr:ext cx="599010" cy="259045"/>
    <xdr:sp macro="" textlink="">
      <xdr:nvSpPr>
        <xdr:cNvPr id="341" name="n_1aveValue【一般廃棄物処理施設】&#10;一人当たり有形固定資産（償却資産）額">
          <a:extLst>
            <a:ext uri="{FF2B5EF4-FFF2-40B4-BE49-F238E27FC236}">
              <a16:creationId xmlns:a16="http://schemas.microsoft.com/office/drawing/2014/main" id="{17F13163-6EE1-4826-8763-195D9005A85A}"/>
            </a:ext>
          </a:extLst>
        </xdr:cNvPr>
        <xdr:cNvSpPr txBox="1"/>
      </xdr:nvSpPr>
      <xdr:spPr>
        <a:xfrm>
          <a:off x="210110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162832</xdr:rowOff>
    </xdr:from>
    <xdr:to>
      <xdr:col>107</xdr:col>
      <xdr:colOff>101600</xdr:colOff>
      <xdr:row>40</xdr:row>
      <xdr:rowOff>92982</xdr:rowOff>
    </xdr:to>
    <xdr:sp macro="" textlink="">
      <xdr:nvSpPr>
        <xdr:cNvPr id="342" name="フローチャート: 判断 341">
          <a:extLst>
            <a:ext uri="{FF2B5EF4-FFF2-40B4-BE49-F238E27FC236}">
              <a16:creationId xmlns:a16="http://schemas.microsoft.com/office/drawing/2014/main" id="{C698ABE1-FBF9-4126-B011-63D903F897BC}"/>
            </a:ext>
          </a:extLst>
        </xdr:cNvPr>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84109</xdr:rowOff>
    </xdr:from>
    <xdr:ext cx="599010" cy="259045"/>
    <xdr:sp macro="" textlink="">
      <xdr:nvSpPr>
        <xdr:cNvPr id="343" name="n_2aveValue【一般廃棄物処理施設】&#10;一人当たり有形固定資産（償却資産）額">
          <a:extLst>
            <a:ext uri="{FF2B5EF4-FFF2-40B4-BE49-F238E27FC236}">
              <a16:creationId xmlns:a16="http://schemas.microsoft.com/office/drawing/2014/main" id="{D063B4D3-B338-4D07-9145-7ED5F51A4BDB}"/>
            </a:ext>
          </a:extLst>
        </xdr:cNvPr>
        <xdr:cNvSpPr txBox="1"/>
      </xdr:nvSpPr>
      <xdr:spPr>
        <a:xfrm>
          <a:off x="20134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19443</xdr:rowOff>
    </xdr:from>
    <xdr:to>
      <xdr:col>102</xdr:col>
      <xdr:colOff>165100</xdr:colOff>
      <xdr:row>40</xdr:row>
      <xdr:rowOff>121043</xdr:rowOff>
    </xdr:to>
    <xdr:sp macro="" textlink="">
      <xdr:nvSpPr>
        <xdr:cNvPr id="344" name="フローチャート: 判断 343">
          <a:extLst>
            <a:ext uri="{FF2B5EF4-FFF2-40B4-BE49-F238E27FC236}">
              <a16:creationId xmlns:a16="http://schemas.microsoft.com/office/drawing/2014/main" id="{F28827BC-F66F-49A2-94B1-2C667CC894E3}"/>
            </a:ext>
          </a:extLst>
        </xdr:cNvPr>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137570</xdr:rowOff>
    </xdr:from>
    <xdr:ext cx="599010" cy="259045"/>
    <xdr:sp macro="" textlink="">
      <xdr:nvSpPr>
        <xdr:cNvPr id="345" name="n_3aveValue【一般廃棄物処理施設】&#10;一人当たり有形固定資産（償却資産）額">
          <a:extLst>
            <a:ext uri="{FF2B5EF4-FFF2-40B4-BE49-F238E27FC236}">
              <a16:creationId xmlns:a16="http://schemas.microsoft.com/office/drawing/2014/main" id="{31E6952F-C5F1-4BF3-9AE7-4E420EC464C1}"/>
            </a:ext>
          </a:extLst>
        </xdr:cNvPr>
        <xdr:cNvSpPr txBox="1"/>
      </xdr:nvSpPr>
      <xdr:spPr>
        <a:xfrm>
          <a:off x="19245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AA99E277-3254-45F5-8689-BCD50D7D797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15148C8B-17CE-4461-A618-C2292CD700C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C2D90D5A-3757-45B5-AEAE-20BD3F36990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53724DC0-0986-4C59-8E4F-4C02E594F24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8F27A4E-731F-4D11-8001-7AE4F690E91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71671</xdr:rowOff>
    </xdr:from>
    <xdr:to>
      <xdr:col>116</xdr:col>
      <xdr:colOff>114300</xdr:colOff>
      <xdr:row>40</xdr:row>
      <xdr:rowOff>1821</xdr:rowOff>
    </xdr:to>
    <xdr:sp macro="" textlink="">
      <xdr:nvSpPr>
        <xdr:cNvPr id="351" name="楕円 350">
          <a:extLst>
            <a:ext uri="{FF2B5EF4-FFF2-40B4-BE49-F238E27FC236}">
              <a16:creationId xmlns:a16="http://schemas.microsoft.com/office/drawing/2014/main" id="{269ED4F1-C522-4EB5-A413-E5F32C599652}"/>
            </a:ext>
          </a:extLst>
        </xdr:cNvPr>
        <xdr:cNvSpPr/>
      </xdr:nvSpPr>
      <xdr:spPr>
        <a:xfrm>
          <a:off x="22110700" y="675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94548</xdr:rowOff>
    </xdr:from>
    <xdr:ext cx="599010" cy="259045"/>
    <xdr:sp macro="" textlink="">
      <xdr:nvSpPr>
        <xdr:cNvPr id="352" name="【一般廃棄物処理施設】&#10;一人当たり有形固定資産（償却資産）額該当値テキスト">
          <a:extLst>
            <a:ext uri="{FF2B5EF4-FFF2-40B4-BE49-F238E27FC236}">
              <a16:creationId xmlns:a16="http://schemas.microsoft.com/office/drawing/2014/main" id="{C62AB446-E57A-47E2-9499-3BD29554A7B6}"/>
            </a:ext>
          </a:extLst>
        </xdr:cNvPr>
        <xdr:cNvSpPr txBox="1"/>
      </xdr:nvSpPr>
      <xdr:spPr>
        <a:xfrm>
          <a:off x="22199600" y="660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71287</xdr:rowOff>
    </xdr:from>
    <xdr:to>
      <xdr:col>112</xdr:col>
      <xdr:colOff>38100</xdr:colOff>
      <xdr:row>40</xdr:row>
      <xdr:rowOff>1437</xdr:rowOff>
    </xdr:to>
    <xdr:sp macro="" textlink="">
      <xdr:nvSpPr>
        <xdr:cNvPr id="353" name="楕円 352">
          <a:extLst>
            <a:ext uri="{FF2B5EF4-FFF2-40B4-BE49-F238E27FC236}">
              <a16:creationId xmlns:a16="http://schemas.microsoft.com/office/drawing/2014/main" id="{D6531712-E1D1-449E-89A8-70B57653CA22}"/>
            </a:ext>
          </a:extLst>
        </xdr:cNvPr>
        <xdr:cNvSpPr/>
      </xdr:nvSpPr>
      <xdr:spPr>
        <a:xfrm>
          <a:off x="21272500" y="675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122087</xdr:rowOff>
    </xdr:from>
    <xdr:to>
      <xdr:col>116</xdr:col>
      <xdr:colOff>63500</xdr:colOff>
      <xdr:row>39</xdr:row>
      <xdr:rowOff>122471</xdr:rowOff>
    </xdr:to>
    <xdr:cxnSp macro="">
      <xdr:nvCxnSpPr>
        <xdr:cNvPr id="354" name="直線コネクタ 353">
          <a:extLst>
            <a:ext uri="{FF2B5EF4-FFF2-40B4-BE49-F238E27FC236}">
              <a16:creationId xmlns:a16="http://schemas.microsoft.com/office/drawing/2014/main" id="{C69FD933-4448-4DF1-AB68-4CD04B3BD8D2}"/>
            </a:ext>
          </a:extLst>
        </xdr:cNvPr>
        <xdr:cNvCxnSpPr/>
      </xdr:nvCxnSpPr>
      <xdr:spPr>
        <a:xfrm>
          <a:off x="21323300" y="6808637"/>
          <a:ext cx="8382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116424</xdr:rowOff>
    </xdr:from>
    <xdr:to>
      <xdr:col>107</xdr:col>
      <xdr:colOff>101600</xdr:colOff>
      <xdr:row>40</xdr:row>
      <xdr:rowOff>46574</xdr:rowOff>
    </xdr:to>
    <xdr:sp macro="" textlink="">
      <xdr:nvSpPr>
        <xdr:cNvPr id="355" name="楕円 354">
          <a:extLst>
            <a:ext uri="{FF2B5EF4-FFF2-40B4-BE49-F238E27FC236}">
              <a16:creationId xmlns:a16="http://schemas.microsoft.com/office/drawing/2014/main" id="{392F37D0-238B-4093-B100-4C1B549FEFEA}"/>
            </a:ext>
          </a:extLst>
        </xdr:cNvPr>
        <xdr:cNvSpPr/>
      </xdr:nvSpPr>
      <xdr:spPr>
        <a:xfrm>
          <a:off x="20383500" y="680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122087</xdr:rowOff>
    </xdr:from>
    <xdr:to>
      <xdr:col>111</xdr:col>
      <xdr:colOff>177800</xdr:colOff>
      <xdr:row>39</xdr:row>
      <xdr:rowOff>167224</xdr:rowOff>
    </xdr:to>
    <xdr:cxnSp macro="">
      <xdr:nvCxnSpPr>
        <xdr:cNvPr id="356" name="直線コネクタ 355">
          <a:extLst>
            <a:ext uri="{FF2B5EF4-FFF2-40B4-BE49-F238E27FC236}">
              <a16:creationId xmlns:a16="http://schemas.microsoft.com/office/drawing/2014/main" id="{72A9D58F-D6FE-42F3-9ABE-BDC6B734192B}"/>
            </a:ext>
          </a:extLst>
        </xdr:cNvPr>
        <xdr:cNvCxnSpPr/>
      </xdr:nvCxnSpPr>
      <xdr:spPr>
        <a:xfrm flipV="1">
          <a:off x="20434300" y="6808637"/>
          <a:ext cx="889000" cy="4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17964</xdr:rowOff>
    </xdr:from>
    <xdr:ext cx="599010" cy="259045"/>
    <xdr:sp macro="" textlink="">
      <xdr:nvSpPr>
        <xdr:cNvPr id="357" name="n_1mainValue【一般廃棄物処理施設】&#10;一人当たり有形固定資産（償却資産）額">
          <a:extLst>
            <a:ext uri="{FF2B5EF4-FFF2-40B4-BE49-F238E27FC236}">
              <a16:creationId xmlns:a16="http://schemas.microsoft.com/office/drawing/2014/main" id="{2C23EAE8-B220-4E5A-9C7F-3E159FAB5942}"/>
            </a:ext>
          </a:extLst>
        </xdr:cNvPr>
        <xdr:cNvSpPr txBox="1"/>
      </xdr:nvSpPr>
      <xdr:spPr>
        <a:xfrm>
          <a:off x="21011095" y="65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63101</xdr:rowOff>
    </xdr:from>
    <xdr:ext cx="599010" cy="259045"/>
    <xdr:sp macro="" textlink="">
      <xdr:nvSpPr>
        <xdr:cNvPr id="358" name="n_2mainValue【一般廃棄物処理施設】&#10;一人当たり有形固定資産（償却資産）額">
          <a:extLst>
            <a:ext uri="{FF2B5EF4-FFF2-40B4-BE49-F238E27FC236}">
              <a16:creationId xmlns:a16="http://schemas.microsoft.com/office/drawing/2014/main" id="{3CA18F5B-7E72-49C5-BD44-1751B6FF2A56}"/>
            </a:ext>
          </a:extLst>
        </xdr:cNvPr>
        <xdr:cNvSpPr txBox="1"/>
      </xdr:nvSpPr>
      <xdr:spPr>
        <a:xfrm>
          <a:off x="20134795" y="6578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9" name="正方形/長方形 358">
          <a:extLst>
            <a:ext uri="{FF2B5EF4-FFF2-40B4-BE49-F238E27FC236}">
              <a16:creationId xmlns:a16="http://schemas.microsoft.com/office/drawing/2014/main" id="{6E839918-3D4D-425D-A7A6-9DAEC487D57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0" name="正方形/長方形 359">
          <a:extLst>
            <a:ext uri="{FF2B5EF4-FFF2-40B4-BE49-F238E27FC236}">
              <a16:creationId xmlns:a16="http://schemas.microsoft.com/office/drawing/2014/main" id="{1434AC18-9C49-4156-91A1-AB671A7DCA0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1" name="正方形/長方形 360">
          <a:extLst>
            <a:ext uri="{FF2B5EF4-FFF2-40B4-BE49-F238E27FC236}">
              <a16:creationId xmlns:a16="http://schemas.microsoft.com/office/drawing/2014/main" id="{C2A8BC93-A7C9-45A2-A0A9-A6B8E944617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2" name="正方形/長方形 361">
          <a:extLst>
            <a:ext uri="{FF2B5EF4-FFF2-40B4-BE49-F238E27FC236}">
              <a16:creationId xmlns:a16="http://schemas.microsoft.com/office/drawing/2014/main" id="{B229EDB9-FD2B-4388-919B-4FE7A5D95BD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3" name="正方形/長方形 362">
          <a:extLst>
            <a:ext uri="{FF2B5EF4-FFF2-40B4-BE49-F238E27FC236}">
              <a16:creationId xmlns:a16="http://schemas.microsoft.com/office/drawing/2014/main" id="{A5407B05-24C2-4B71-8B0F-BD6BD960F6B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4" name="正方形/長方形 363">
          <a:extLst>
            <a:ext uri="{FF2B5EF4-FFF2-40B4-BE49-F238E27FC236}">
              <a16:creationId xmlns:a16="http://schemas.microsoft.com/office/drawing/2014/main" id="{E462C11A-6194-4FF4-B62E-A232676D606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5" name="正方形/長方形 364">
          <a:extLst>
            <a:ext uri="{FF2B5EF4-FFF2-40B4-BE49-F238E27FC236}">
              <a16:creationId xmlns:a16="http://schemas.microsoft.com/office/drawing/2014/main" id="{EC5D8497-8390-4735-996D-058B38F3EFF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6" name="正方形/長方形 365">
          <a:extLst>
            <a:ext uri="{FF2B5EF4-FFF2-40B4-BE49-F238E27FC236}">
              <a16:creationId xmlns:a16="http://schemas.microsoft.com/office/drawing/2014/main" id="{05697D04-9E52-477E-A556-D06111686F1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67" name="正方形/長方形 366">
          <a:extLst>
            <a:ext uri="{FF2B5EF4-FFF2-40B4-BE49-F238E27FC236}">
              <a16:creationId xmlns:a16="http://schemas.microsoft.com/office/drawing/2014/main" id="{9A1C71B5-173F-4B71-8414-EAF57B299EF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8" name="正方形/長方形 367">
          <a:extLst>
            <a:ext uri="{FF2B5EF4-FFF2-40B4-BE49-F238E27FC236}">
              <a16:creationId xmlns:a16="http://schemas.microsoft.com/office/drawing/2014/main" id="{72EAA8BA-DF39-477C-8C97-B2E04E026F9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9" name="正方形/長方形 368">
          <a:extLst>
            <a:ext uri="{FF2B5EF4-FFF2-40B4-BE49-F238E27FC236}">
              <a16:creationId xmlns:a16="http://schemas.microsoft.com/office/drawing/2014/main" id="{172DCCA4-7083-472F-B3D1-C9CBB8764C8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0" name="正方形/長方形 369">
          <a:extLst>
            <a:ext uri="{FF2B5EF4-FFF2-40B4-BE49-F238E27FC236}">
              <a16:creationId xmlns:a16="http://schemas.microsoft.com/office/drawing/2014/main" id="{C29EAC58-E368-4A42-BDF2-51C4D672114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1" name="正方形/長方形 370">
          <a:extLst>
            <a:ext uri="{FF2B5EF4-FFF2-40B4-BE49-F238E27FC236}">
              <a16:creationId xmlns:a16="http://schemas.microsoft.com/office/drawing/2014/main" id="{55FE9859-8280-4D37-A856-7348D7437D5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2" name="正方形/長方形 371">
          <a:extLst>
            <a:ext uri="{FF2B5EF4-FFF2-40B4-BE49-F238E27FC236}">
              <a16:creationId xmlns:a16="http://schemas.microsoft.com/office/drawing/2014/main" id="{F805F936-5B65-4C13-9112-11481DCA6E8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3" name="正方形/長方形 372">
          <a:extLst>
            <a:ext uri="{FF2B5EF4-FFF2-40B4-BE49-F238E27FC236}">
              <a16:creationId xmlns:a16="http://schemas.microsoft.com/office/drawing/2014/main" id="{A4BCE215-6ED9-41B9-A6C3-2891206BCB8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4" name="正方形/長方形 373">
          <a:extLst>
            <a:ext uri="{FF2B5EF4-FFF2-40B4-BE49-F238E27FC236}">
              <a16:creationId xmlns:a16="http://schemas.microsoft.com/office/drawing/2014/main" id="{C8AE8CBF-B721-48B8-84CC-F52DAE59BE7C}"/>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75" name="正方形/長方形 374">
          <a:extLst>
            <a:ext uri="{FF2B5EF4-FFF2-40B4-BE49-F238E27FC236}">
              <a16:creationId xmlns:a16="http://schemas.microsoft.com/office/drawing/2014/main" id="{2D3510AE-FA9B-4F75-AE9E-5B039DAB6DD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6" name="正方形/長方形 375">
          <a:extLst>
            <a:ext uri="{FF2B5EF4-FFF2-40B4-BE49-F238E27FC236}">
              <a16:creationId xmlns:a16="http://schemas.microsoft.com/office/drawing/2014/main" id="{26124D9E-8FA6-4576-8759-C6FA4DC6DC2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7" name="正方形/長方形 376">
          <a:extLst>
            <a:ext uri="{FF2B5EF4-FFF2-40B4-BE49-F238E27FC236}">
              <a16:creationId xmlns:a16="http://schemas.microsoft.com/office/drawing/2014/main" id="{52A056EA-D1FB-495D-896B-DFC89CA35F6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8" name="正方形/長方形 377">
          <a:extLst>
            <a:ext uri="{FF2B5EF4-FFF2-40B4-BE49-F238E27FC236}">
              <a16:creationId xmlns:a16="http://schemas.microsoft.com/office/drawing/2014/main" id="{939E6492-E748-48B2-9EF6-6AF08A56DE7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9" name="正方形/長方形 378">
          <a:extLst>
            <a:ext uri="{FF2B5EF4-FFF2-40B4-BE49-F238E27FC236}">
              <a16:creationId xmlns:a16="http://schemas.microsoft.com/office/drawing/2014/main" id="{6142E786-A6CD-412C-81FA-39DF70F61EA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0" name="正方形/長方形 379">
          <a:extLst>
            <a:ext uri="{FF2B5EF4-FFF2-40B4-BE49-F238E27FC236}">
              <a16:creationId xmlns:a16="http://schemas.microsoft.com/office/drawing/2014/main" id="{2EB55022-CF28-4C52-ABB3-9912C2E4E7F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1" name="正方形/長方形 380">
          <a:extLst>
            <a:ext uri="{FF2B5EF4-FFF2-40B4-BE49-F238E27FC236}">
              <a16:creationId xmlns:a16="http://schemas.microsoft.com/office/drawing/2014/main" id="{CAD64D19-0F5C-4E58-8F4C-720B6155000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2" name="正方形/長方形 381">
          <a:extLst>
            <a:ext uri="{FF2B5EF4-FFF2-40B4-BE49-F238E27FC236}">
              <a16:creationId xmlns:a16="http://schemas.microsoft.com/office/drawing/2014/main" id="{E31AEB51-BB58-4EB1-83AF-EB92047E088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3" name="テキスト ボックス 382">
          <a:extLst>
            <a:ext uri="{FF2B5EF4-FFF2-40B4-BE49-F238E27FC236}">
              <a16:creationId xmlns:a16="http://schemas.microsoft.com/office/drawing/2014/main" id="{CD20B83D-DEC6-4AB0-B665-328D6A69AF7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4" name="直線コネクタ 383">
          <a:extLst>
            <a:ext uri="{FF2B5EF4-FFF2-40B4-BE49-F238E27FC236}">
              <a16:creationId xmlns:a16="http://schemas.microsoft.com/office/drawing/2014/main" id="{7CBB9292-F43A-4E93-A3DD-379912476A9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85" name="直線コネクタ 384">
          <a:extLst>
            <a:ext uri="{FF2B5EF4-FFF2-40B4-BE49-F238E27FC236}">
              <a16:creationId xmlns:a16="http://schemas.microsoft.com/office/drawing/2014/main" id="{679268DB-FC5C-4A49-B653-E2DF6C6CED6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86" name="テキスト ボックス 385">
          <a:extLst>
            <a:ext uri="{FF2B5EF4-FFF2-40B4-BE49-F238E27FC236}">
              <a16:creationId xmlns:a16="http://schemas.microsoft.com/office/drawing/2014/main" id="{AE528714-CD0A-4555-8717-A7464982FEEA}"/>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87" name="直線コネクタ 386">
          <a:extLst>
            <a:ext uri="{FF2B5EF4-FFF2-40B4-BE49-F238E27FC236}">
              <a16:creationId xmlns:a16="http://schemas.microsoft.com/office/drawing/2014/main" id="{2E58731A-F14F-404E-A40E-D6E4EB8C8ED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88" name="テキスト ボックス 387">
          <a:extLst>
            <a:ext uri="{FF2B5EF4-FFF2-40B4-BE49-F238E27FC236}">
              <a16:creationId xmlns:a16="http://schemas.microsoft.com/office/drawing/2014/main" id="{42B197DB-4717-4475-BB06-EAFF53F71E0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89" name="直線コネクタ 388">
          <a:extLst>
            <a:ext uri="{FF2B5EF4-FFF2-40B4-BE49-F238E27FC236}">
              <a16:creationId xmlns:a16="http://schemas.microsoft.com/office/drawing/2014/main" id="{FF23A9AD-ACF7-49DC-913B-F1D60AC6973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90" name="テキスト ボックス 389">
          <a:extLst>
            <a:ext uri="{FF2B5EF4-FFF2-40B4-BE49-F238E27FC236}">
              <a16:creationId xmlns:a16="http://schemas.microsoft.com/office/drawing/2014/main" id="{4F1F567C-A706-485C-9D05-4343BD8A75B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91" name="直線コネクタ 390">
          <a:extLst>
            <a:ext uri="{FF2B5EF4-FFF2-40B4-BE49-F238E27FC236}">
              <a16:creationId xmlns:a16="http://schemas.microsoft.com/office/drawing/2014/main" id="{28BD2872-9D38-4C45-9F3F-874E9F12652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92" name="テキスト ボックス 391">
          <a:extLst>
            <a:ext uri="{FF2B5EF4-FFF2-40B4-BE49-F238E27FC236}">
              <a16:creationId xmlns:a16="http://schemas.microsoft.com/office/drawing/2014/main" id="{AA517C7E-E854-4562-80D5-12ECEC9D099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93" name="直線コネクタ 392">
          <a:extLst>
            <a:ext uri="{FF2B5EF4-FFF2-40B4-BE49-F238E27FC236}">
              <a16:creationId xmlns:a16="http://schemas.microsoft.com/office/drawing/2014/main" id="{2BAE44F5-3A00-4525-9296-61B1FEFD7DC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94" name="テキスト ボックス 393">
          <a:extLst>
            <a:ext uri="{FF2B5EF4-FFF2-40B4-BE49-F238E27FC236}">
              <a16:creationId xmlns:a16="http://schemas.microsoft.com/office/drawing/2014/main" id="{0538015B-0EE9-4A5C-9263-7A8A6FEDB08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95" name="直線コネクタ 394">
          <a:extLst>
            <a:ext uri="{FF2B5EF4-FFF2-40B4-BE49-F238E27FC236}">
              <a16:creationId xmlns:a16="http://schemas.microsoft.com/office/drawing/2014/main" id="{0817DBDC-E3F6-409E-AA9B-22C743AEFEA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96" name="テキスト ボックス 395">
          <a:extLst>
            <a:ext uri="{FF2B5EF4-FFF2-40B4-BE49-F238E27FC236}">
              <a16:creationId xmlns:a16="http://schemas.microsoft.com/office/drawing/2014/main" id="{61A96FBA-3AB2-4794-960B-4CC00DB0BE47}"/>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7" name="直線コネクタ 396">
          <a:extLst>
            <a:ext uri="{FF2B5EF4-FFF2-40B4-BE49-F238E27FC236}">
              <a16:creationId xmlns:a16="http://schemas.microsoft.com/office/drawing/2014/main" id="{065431D1-D4E5-4890-AD5E-97BF88B73DE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98" name="テキスト ボックス 397">
          <a:extLst>
            <a:ext uri="{FF2B5EF4-FFF2-40B4-BE49-F238E27FC236}">
              <a16:creationId xmlns:a16="http://schemas.microsoft.com/office/drawing/2014/main" id="{531CBBD6-8BE6-4A59-85CA-99B88145678D}"/>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99" name="【消防施設】&#10;有形固定資産減価償却率グラフ枠">
          <a:extLst>
            <a:ext uri="{FF2B5EF4-FFF2-40B4-BE49-F238E27FC236}">
              <a16:creationId xmlns:a16="http://schemas.microsoft.com/office/drawing/2014/main" id="{03257D34-2DD9-461C-A169-2A83A037EEC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400" name="直線コネクタ 399">
          <a:extLst>
            <a:ext uri="{FF2B5EF4-FFF2-40B4-BE49-F238E27FC236}">
              <a16:creationId xmlns:a16="http://schemas.microsoft.com/office/drawing/2014/main" id="{B2DF6F7B-26CA-4D09-B932-C6808F88B622}"/>
            </a:ext>
          </a:extLst>
        </xdr:cNvPr>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401" name="【消防施設】&#10;有形固定資産減価償却率最小値テキスト">
          <a:extLst>
            <a:ext uri="{FF2B5EF4-FFF2-40B4-BE49-F238E27FC236}">
              <a16:creationId xmlns:a16="http://schemas.microsoft.com/office/drawing/2014/main" id="{630AC507-74F7-41E8-A6D3-21164643B0B3}"/>
            </a:ext>
          </a:extLst>
        </xdr:cNvPr>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402" name="直線コネクタ 401">
          <a:extLst>
            <a:ext uri="{FF2B5EF4-FFF2-40B4-BE49-F238E27FC236}">
              <a16:creationId xmlns:a16="http://schemas.microsoft.com/office/drawing/2014/main" id="{88B0865D-E7F1-4716-93BF-4880C3748E80}"/>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03" name="【消防施設】&#10;有形固定資産減価償却率最大値テキスト">
          <a:extLst>
            <a:ext uri="{FF2B5EF4-FFF2-40B4-BE49-F238E27FC236}">
              <a16:creationId xmlns:a16="http://schemas.microsoft.com/office/drawing/2014/main" id="{92E9EB8C-D146-4A27-82D5-F21316AEF2E8}"/>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04" name="直線コネクタ 403">
          <a:extLst>
            <a:ext uri="{FF2B5EF4-FFF2-40B4-BE49-F238E27FC236}">
              <a16:creationId xmlns:a16="http://schemas.microsoft.com/office/drawing/2014/main" id="{1070B759-2975-40C5-A016-AC52D99F6CCF}"/>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405" name="【消防施設】&#10;有形固定資産減価償却率平均値テキスト">
          <a:extLst>
            <a:ext uri="{FF2B5EF4-FFF2-40B4-BE49-F238E27FC236}">
              <a16:creationId xmlns:a16="http://schemas.microsoft.com/office/drawing/2014/main" id="{58D7BE1F-6BB3-4633-9D7B-23E19CA32212}"/>
            </a:ext>
          </a:extLst>
        </xdr:cNvPr>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406" name="フローチャート: 判断 405">
          <a:extLst>
            <a:ext uri="{FF2B5EF4-FFF2-40B4-BE49-F238E27FC236}">
              <a16:creationId xmlns:a16="http://schemas.microsoft.com/office/drawing/2014/main" id="{8E0F0EFA-F1A1-4B03-B685-F0E716453F6E}"/>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407" name="フローチャート: 判断 406">
          <a:extLst>
            <a:ext uri="{FF2B5EF4-FFF2-40B4-BE49-F238E27FC236}">
              <a16:creationId xmlns:a16="http://schemas.microsoft.com/office/drawing/2014/main" id="{97A2E177-3AE4-4141-8BDD-2504955BE691}"/>
            </a:ext>
          </a:extLst>
        </xdr:cNvPr>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127379</xdr:rowOff>
    </xdr:from>
    <xdr:ext cx="405111" cy="259045"/>
    <xdr:sp macro="" textlink="">
      <xdr:nvSpPr>
        <xdr:cNvPr id="408" name="n_1aveValue【消防施設】&#10;有形固定資産減価償却率">
          <a:extLst>
            <a:ext uri="{FF2B5EF4-FFF2-40B4-BE49-F238E27FC236}">
              <a16:creationId xmlns:a16="http://schemas.microsoft.com/office/drawing/2014/main" id="{F6D5636A-4BE6-4A5D-A8A1-8E033B902EEB}"/>
            </a:ext>
          </a:extLst>
        </xdr:cNvPr>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1995</xdr:rowOff>
    </xdr:from>
    <xdr:to>
      <xdr:col>76</xdr:col>
      <xdr:colOff>165100</xdr:colOff>
      <xdr:row>81</xdr:row>
      <xdr:rowOff>103595</xdr:rowOff>
    </xdr:to>
    <xdr:sp macro="" textlink="">
      <xdr:nvSpPr>
        <xdr:cNvPr id="409" name="フローチャート: 判断 408">
          <a:extLst>
            <a:ext uri="{FF2B5EF4-FFF2-40B4-BE49-F238E27FC236}">
              <a16:creationId xmlns:a16="http://schemas.microsoft.com/office/drawing/2014/main" id="{6A9CEFE0-96F9-4FAB-866C-492FA2217685}"/>
            </a:ext>
          </a:extLst>
        </xdr:cNvPr>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94722</xdr:rowOff>
    </xdr:from>
    <xdr:ext cx="405111" cy="259045"/>
    <xdr:sp macro="" textlink="">
      <xdr:nvSpPr>
        <xdr:cNvPr id="410" name="n_2aveValue【消防施設】&#10;有形固定資産減価償却率">
          <a:extLst>
            <a:ext uri="{FF2B5EF4-FFF2-40B4-BE49-F238E27FC236}">
              <a16:creationId xmlns:a16="http://schemas.microsoft.com/office/drawing/2014/main" id="{BD86C5EA-4D45-4EBA-97C8-6D731C6E029A}"/>
            </a:ext>
          </a:extLst>
        </xdr:cNvPr>
        <xdr:cNvSpPr txBox="1"/>
      </xdr:nvSpPr>
      <xdr:spPr>
        <a:xfrm>
          <a:off x="143897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3629</xdr:rowOff>
    </xdr:from>
    <xdr:to>
      <xdr:col>72</xdr:col>
      <xdr:colOff>38100</xdr:colOff>
      <xdr:row>81</xdr:row>
      <xdr:rowOff>105229</xdr:rowOff>
    </xdr:to>
    <xdr:sp macro="" textlink="">
      <xdr:nvSpPr>
        <xdr:cNvPr id="411" name="フローチャート: 判断 410">
          <a:extLst>
            <a:ext uri="{FF2B5EF4-FFF2-40B4-BE49-F238E27FC236}">
              <a16:creationId xmlns:a16="http://schemas.microsoft.com/office/drawing/2014/main" id="{FEF37E7C-4204-4937-BD88-B18B107BF1CA}"/>
            </a:ext>
          </a:extLst>
        </xdr:cNvPr>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121756</xdr:rowOff>
    </xdr:from>
    <xdr:ext cx="405111" cy="259045"/>
    <xdr:sp macro="" textlink="">
      <xdr:nvSpPr>
        <xdr:cNvPr id="412" name="n_3aveValue【消防施設】&#10;有形固定資産減価償却率">
          <a:extLst>
            <a:ext uri="{FF2B5EF4-FFF2-40B4-BE49-F238E27FC236}">
              <a16:creationId xmlns:a16="http://schemas.microsoft.com/office/drawing/2014/main" id="{2CB03D36-1E56-46E5-8A8B-3B26EC25BD1E}"/>
            </a:ext>
          </a:extLst>
        </xdr:cNvPr>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13" name="テキスト ボックス 412">
          <a:extLst>
            <a:ext uri="{FF2B5EF4-FFF2-40B4-BE49-F238E27FC236}">
              <a16:creationId xmlns:a16="http://schemas.microsoft.com/office/drawing/2014/main" id="{621BA385-453B-4FCF-8D02-87D6829B33C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4" name="テキスト ボックス 413">
          <a:extLst>
            <a:ext uri="{FF2B5EF4-FFF2-40B4-BE49-F238E27FC236}">
              <a16:creationId xmlns:a16="http://schemas.microsoft.com/office/drawing/2014/main" id="{F426B166-96E3-4B6B-8BCD-12A7F99F0CF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5" name="テキスト ボックス 414">
          <a:extLst>
            <a:ext uri="{FF2B5EF4-FFF2-40B4-BE49-F238E27FC236}">
              <a16:creationId xmlns:a16="http://schemas.microsoft.com/office/drawing/2014/main" id="{C618E36F-5CF8-414B-8C8A-003370EA52B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6" name="テキスト ボックス 415">
          <a:extLst>
            <a:ext uri="{FF2B5EF4-FFF2-40B4-BE49-F238E27FC236}">
              <a16:creationId xmlns:a16="http://schemas.microsoft.com/office/drawing/2014/main" id="{70A541ED-3ED1-44AD-B259-14ECEC4A5A1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7" name="テキスト ボックス 416">
          <a:extLst>
            <a:ext uri="{FF2B5EF4-FFF2-40B4-BE49-F238E27FC236}">
              <a16:creationId xmlns:a16="http://schemas.microsoft.com/office/drawing/2014/main" id="{892AEAF6-8A79-421E-A953-C7BF73035C7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91802</xdr:rowOff>
    </xdr:from>
    <xdr:to>
      <xdr:col>85</xdr:col>
      <xdr:colOff>177800</xdr:colOff>
      <xdr:row>82</xdr:row>
      <xdr:rowOff>21952</xdr:rowOff>
    </xdr:to>
    <xdr:sp macro="" textlink="">
      <xdr:nvSpPr>
        <xdr:cNvPr id="418" name="楕円 417">
          <a:extLst>
            <a:ext uri="{FF2B5EF4-FFF2-40B4-BE49-F238E27FC236}">
              <a16:creationId xmlns:a16="http://schemas.microsoft.com/office/drawing/2014/main" id="{AF915C79-127F-4463-B532-9ED2761D6CAC}"/>
            </a:ext>
          </a:extLst>
        </xdr:cNvPr>
        <xdr:cNvSpPr/>
      </xdr:nvSpPr>
      <xdr:spPr>
        <a:xfrm>
          <a:off x="162687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70229</xdr:rowOff>
    </xdr:from>
    <xdr:ext cx="405111" cy="259045"/>
    <xdr:sp macro="" textlink="">
      <xdr:nvSpPr>
        <xdr:cNvPr id="419" name="【消防施設】&#10;有形固定資産減価償却率該当値テキスト">
          <a:extLst>
            <a:ext uri="{FF2B5EF4-FFF2-40B4-BE49-F238E27FC236}">
              <a16:creationId xmlns:a16="http://schemas.microsoft.com/office/drawing/2014/main" id="{300665D0-BA5C-4575-ABEA-CF07F0CF4BBB}"/>
            </a:ext>
          </a:extLst>
        </xdr:cNvPr>
        <xdr:cNvSpPr txBox="1"/>
      </xdr:nvSpPr>
      <xdr:spPr>
        <a:xfrm>
          <a:off x="16357600" y="1395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166914</xdr:rowOff>
    </xdr:from>
    <xdr:to>
      <xdr:col>81</xdr:col>
      <xdr:colOff>101600</xdr:colOff>
      <xdr:row>81</xdr:row>
      <xdr:rowOff>97064</xdr:rowOff>
    </xdr:to>
    <xdr:sp macro="" textlink="">
      <xdr:nvSpPr>
        <xdr:cNvPr id="420" name="楕円 419">
          <a:extLst>
            <a:ext uri="{FF2B5EF4-FFF2-40B4-BE49-F238E27FC236}">
              <a16:creationId xmlns:a16="http://schemas.microsoft.com/office/drawing/2014/main" id="{C7345D53-7A5A-4C9A-A13F-75A7392D654F}"/>
            </a:ext>
          </a:extLst>
        </xdr:cNvPr>
        <xdr:cNvSpPr/>
      </xdr:nvSpPr>
      <xdr:spPr>
        <a:xfrm>
          <a:off x="15430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46264</xdr:rowOff>
    </xdr:from>
    <xdr:to>
      <xdr:col>85</xdr:col>
      <xdr:colOff>127000</xdr:colOff>
      <xdr:row>81</xdr:row>
      <xdr:rowOff>142602</xdr:rowOff>
    </xdr:to>
    <xdr:cxnSp macro="">
      <xdr:nvCxnSpPr>
        <xdr:cNvPr id="421" name="直線コネクタ 420">
          <a:extLst>
            <a:ext uri="{FF2B5EF4-FFF2-40B4-BE49-F238E27FC236}">
              <a16:creationId xmlns:a16="http://schemas.microsoft.com/office/drawing/2014/main" id="{4EBD829E-25A2-4639-ABC0-D05DDA889FE4}"/>
            </a:ext>
          </a:extLst>
        </xdr:cNvPr>
        <xdr:cNvCxnSpPr/>
      </xdr:nvCxnSpPr>
      <xdr:spPr>
        <a:xfrm>
          <a:off x="15481300" y="13933714"/>
          <a:ext cx="8382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162016</xdr:rowOff>
    </xdr:from>
    <xdr:to>
      <xdr:col>76</xdr:col>
      <xdr:colOff>165100</xdr:colOff>
      <xdr:row>81</xdr:row>
      <xdr:rowOff>92166</xdr:rowOff>
    </xdr:to>
    <xdr:sp macro="" textlink="">
      <xdr:nvSpPr>
        <xdr:cNvPr id="422" name="楕円 421">
          <a:extLst>
            <a:ext uri="{FF2B5EF4-FFF2-40B4-BE49-F238E27FC236}">
              <a16:creationId xmlns:a16="http://schemas.microsoft.com/office/drawing/2014/main" id="{784E7FA6-5041-4EF5-98A8-715B79AF2B02}"/>
            </a:ext>
          </a:extLst>
        </xdr:cNvPr>
        <xdr:cNvSpPr/>
      </xdr:nvSpPr>
      <xdr:spPr>
        <a:xfrm>
          <a:off x="145415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41366</xdr:rowOff>
    </xdr:from>
    <xdr:to>
      <xdr:col>81</xdr:col>
      <xdr:colOff>50800</xdr:colOff>
      <xdr:row>81</xdr:row>
      <xdr:rowOff>46264</xdr:rowOff>
    </xdr:to>
    <xdr:cxnSp macro="">
      <xdr:nvCxnSpPr>
        <xdr:cNvPr id="423" name="直線コネクタ 422">
          <a:extLst>
            <a:ext uri="{FF2B5EF4-FFF2-40B4-BE49-F238E27FC236}">
              <a16:creationId xmlns:a16="http://schemas.microsoft.com/office/drawing/2014/main" id="{961D1626-C832-4273-8FC3-8FC849443B1A}"/>
            </a:ext>
          </a:extLst>
        </xdr:cNvPr>
        <xdr:cNvCxnSpPr/>
      </xdr:nvCxnSpPr>
      <xdr:spPr>
        <a:xfrm>
          <a:off x="14592300" y="1392881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113591</xdr:rowOff>
    </xdr:from>
    <xdr:ext cx="405111" cy="259045"/>
    <xdr:sp macro="" textlink="">
      <xdr:nvSpPr>
        <xdr:cNvPr id="424" name="n_1mainValue【消防施設】&#10;有形固定資産減価償却率">
          <a:extLst>
            <a:ext uri="{FF2B5EF4-FFF2-40B4-BE49-F238E27FC236}">
              <a16:creationId xmlns:a16="http://schemas.microsoft.com/office/drawing/2014/main" id="{5D4DE4C0-3A20-4CFF-AE4B-868C4F66B1C3}"/>
            </a:ext>
          </a:extLst>
        </xdr:cNvPr>
        <xdr:cNvSpPr txBox="1"/>
      </xdr:nvSpPr>
      <xdr:spPr>
        <a:xfrm>
          <a:off x="152660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108693</xdr:rowOff>
    </xdr:from>
    <xdr:ext cx="405111" cy="259045"/>
    <xdr:sp macro="" textlink="">
      <xdr:nvSpPr>
        <xdr:cNvPr id="425" name="n_2mainValue【消防施設】&#10;有形固定資産減価償却率">
          <a:extLst>
            <a:ext uri="{FF2B5EF4-FFF2-40B4-BE49-F238E27FC236}">
              <a16:creationId xmlns:a16="http://schemas.microsoft.com/office/drawing/2014/main" id="{396BCB7B-155F-41EB-91DC-8BE8780EB054}"/>
            </a:ext>
          </a:extLst>
        </xdr:cNvPr>
        <xdr:cNvSpPr txBox="1"/>
      </xdr:nvSpPr>
      <xdr:spPr>
        <a:xfrm>
          <a:off x="143897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6" name="正方形/長方形 425">
          <a:extLst>
            <a:ext uri="{FF2B5EF4-FFF2-40B4-BE49-F238E27FC236}">
              <a16:creationId xmlns:a16="http://schemas.microsoft.com/office/drawing/2014/main" id="{CB413F30-D44D-437B-B4FC-23A3C8A8334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7" name="正方形/長方形 426">
          <a:extLst>
            <a:ext uri="{FF2B5EF4-FFF2-40B4-BE49-F238E27FC236}">
              <a16:creationId xmlns:a16="http://schemas.microsoft.com/office/drawing/2014/main" id="{A21EF2E7-8A5D-4B3C-9594-57335715133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8" name="正方形/長方形 427">
          <a:extLst>
            <a:ext uri="{FF2B5EF4-FFF2-40B4-BE49-F238E27FC236}">
              <a16:creationId xmlns:a16="http://schemas.microsoft.com/office/drawing/2014/main" id="{8BBB4D88-CDEE-4615-BF6E-5F02F8F9A3E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9" name="正方形/長方形 428">
          <a:extLst>
            <a:ext uri="{FF2B5EF4-FFF2-40B4-BE49-F238E27FC236}">
              <a16:creationId xmlns:a16="http://schemas.microsoft.com/office/drawing/2014/main" id="{47ADFB81-6AB6-47B4-9AAA-1B1247DCF86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0" name="正方形/長方形 429">
          <a:extLst>
            <a:ext uri="{FF2B5EF4-FFF2-40B4-BE49-F238E27FC236}">
              <a16:creationId xmlns:a16="http://schemas.microsoft.com/office/drawing/2014/main" id="{002F3D91-C618-474A-ACD5-D02BB7E7E32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1" name="正方形/長方形 430">
          <a:extLst>
            <a:ext uri="{FF2B5EF4-FFF2-40B4-BE49-F238E27FC236}">
              <a16:creationId xmlns:a16="http://schemas.microsoft.com/office/drawing/2014/main" id="{C59472D9-B82D-46BA-9AEA-9BEAFA38B04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2" name="正方形/長方形 431">
          <a:extLst>
            <a:ext uri="{FF2B5EF4-FFF2-40B4-BE49-F238E27FC236}">
              <a16:creationId xmlns:a16="http://schemas.microsoft.com/office/drawing/2014/main" id="{730D29AE-803C-4CAA-8EF2-798DC7337C6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3" name="正方形/長方形 432">
          <a:extLst>
            <a:ext uri="{FF2B5EF4-FFF2-40B4-BE49-F238E27FC236}">
              <a16:creationId xmlns:a16="http://schemas.microsoft.com/office/drawing/2014/main" id="{EA0FCEDA-58A9-4F2D-8DB0-164D66ABB54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4" name="テキスト ボックス 433">
          <a:extLst>
            <a:ext uri="{FF2B5EF4-FFF2-40B4-BE49-F238E27FC236}">
              <a16:creationId xmlns:a16="http://schemas.microsoft.com/office/drawing/2014/main" id="{7D45FAC5-F20A-4028-B89A-F80281C8756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5" name="直線コネクタ 434">
          <a:extLst>
            <a:ext uri="{FF2B5EF4-FFF2-40B4-BE49-F238E27FC236}">
              <a16:creationId xmlns:a16="http://schemas.microsoft.com/office/drawing/2014/main" id="{5C5C8758-6201-44D6-9D47-5D323169BEC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36" name="直線コネクタ 435">
          <a:extLst>
            <a:ext uri="{FF2B5EF4-FFF2-40B4-BE49-F238E27FC236}">
              <a16:creationId xmlns:a16="http://schemas.microsoft.com/office/drawing/2014/main" id="{ADDF64C8-7AD4-4673-809F-DA769BE9452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37" name="テキスト ボックス 436">
          <a:extLst>
            <a:ext uri="{FF2B5EF4-FFF2-40B4-BE49-F238E27FC236}">
              <a16:creationId xmlns:a16="http://schemas.microsoft.com/office/drawing/2014/main" id="{BCCA482E-24B1-477E-8A2E-09F572D452C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38" name="直線コネクタ 437">
          <a:extLst>
            <a:ext uri="{FF2B5EF4-FFF2-40B4-BE49-F238E27FC236}">
              <a16:creationId xmlns:a16="http://schemas.microsoft.com/office/drawing/2014/main" id="{AE296307-96BE-4BD7-BC67-CD528698379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39" name="テキスト ボックス 438">
          <a:extLst>
            <a:ext uri="{FF2B5EF4-FFF2-40B4-BE49-F238E27FC236}">
              <a16:creationId xmlns:a16="http://schemas.microsoft.com/office/drawing/2014/main" id="{476A0B45-04EB-4312-AE3B-B3A6A1EF23A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40" name="直線コネクタ 439">
          <a:extLst>
            <a:ext uri="{FF2B5EF4-FFF2-40B4-BE49-F238E27FC236}">
              <a16:creationId xmlns:a16="http://schemas.microsoft.com/office/drawing/2014/main" id="{B90276B7-EBC8-49AA-B8DD-ECD78B32CE8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41" name="テキスト ボックス 440">
          <a:extLst>
            <a:ext uri="{FF2B5EF4-FFF2-40B4-BE49-F238E27FC236}">
              <a16:creationId xmlns:a16="http://schemas.microsoft.com/office/drawing/2014/main" id="{85ED19E7-5390-4A49-9EDB-C06F6EFDDF2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42" name="直線コネクタ 441">
          <a:extLst>
            <a:ext uri="{FF2B5EF4-FFF2-40B4-BE49-F238E27FC236}">
              <a16:creationId xmlns:a16="http://schemas.microsoft.com/office/drawing/2014/main" id="{1B29441E-481F-4331-A914-DFFBF75AEF8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43" name="テキスト ボックス 442">
          <a:extLst>
            <a:ext uri="{FF2B5EF4-FFF2-40B4-BE49-F238E27FC236}">
              <a16:creationId xmlns:a16="http://schemas.microsoft.com/office/drawing/2014/main" id="{F74F7022-8E70-41ED-9C37-4500911FE70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4" name="直線コネクタ 443">
          <a:extLst>
            <a:ext uri="{FF2B5EF4-FFF2-40B4-BE49-F238E27FC236}">
              <a16:creationId xmlns:a16="http://schemas.microsoft.com/office/drawing/2014/main" id="{709DF336-E414-4FF6-A352-73AEA946389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45" name="テキスト ボックス 444">
          <a:extLst>
            <a:ext uri="{FF2B5EF4-FFF2-40B4-BE49-F238E27FC236}">
              <a16:creationId xmlns:a16="http://schemas.microsoft.com/office/drawing/2014/main" id="{95F33B18-FE67-4B02-ACEA-B70CC5957C0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6" name="【消防施設】&#10;一人当たり面積グラフ枠">
          <a:extLst>
            <a:ext uri="{FF2B5EF4-FFF2-40B4-BE49-F238E27FC236}">
              <a16:creationId xmlns:a16="http://schemas.microsoft.com/office/drawing/2014/main" id="{DE365F18-3104-4B7B-8FDE-77F7BD9F16A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447" name="直線コネクタ 446">
          <a:extLst>
            <a:ext uri="{FF2B5EF4-FFF2-40B4-BE49-F238E27FC236}">
              <a16:creationId xmlns:a16="http://schemas.microsoft.com/office/drawing/2014/main" id="{DBF359CA-0D27-4A04-A49E-D7F244C65A3F}"/>
            </a:ext>
          </a:extLst>
        </xdr:cNvPr>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448" name="【消防施設】&#10;一人当たり面積最小値テキスト">
          <a:extLst>
            <a:ext uri="{FF2B5EF4-FFF2-40B4-BE49-F238E27FC236}">
              <a16:creationId xmlns:a16="http://schemas.microsoft.com/office/drawing/2014/main" id="{D77644F6-15AA-4ECE-AA6D-519740E9EE4B}"/>
            </a:ext>
          </a:extLst>
        </xdr:cNvPr>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449" name="直線コネクタ 448">
          <a:extLst>
            <a:ext uri="{FF2B5EF4-FFF2-40B4-BE49-F238E27FC236}">
              <a16:creationId xmlns:a16="http://schemas.microsoft.com/office/drawing/2014/main" id="{63F1140B-5985-4E99-8030-D10320F4388E}"/>
            </a:ext>
          </a:extLst>
        </xdr:cNvPr>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450" name="【消防施設】&#10;一人当たり面積最大値テキスト">
          <a:extLst>
            <a:ext uri="{FF2B5EF4-FFF2-40B4-BE49-F238E27FC236}">
              <a16:creationId xmlns:a16="http://schemas.microsoft.com/office/drawing/2014/main" id="{175CEE59-8E2E-4E8D-A553-66C849E8D22B}"/>
            </a:ext>
          </a:extLst>
        </xdr:cNvPr>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451" name="直線コネクタ 450">
          <a:extLst>
            <a:ext uri="{FF2B5EF4-FFF2-40B4-BE49-F238E27FC236}">
              <a16:creationId xmlns:a16="http://schemas.microsoft.com/office/drawing/2014/main" id="{B87FAF66-17C3-4CCA-ACAA-FEBB71435B61}"/>
            </a:ext>
          </a:extLst>
        </xdr:cNvPr>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452" name="【消防施設】&#10;一人当たり面積平均値テキスト">
          <a:extLst>
            <a:ext uri="{FF2B5EF4-FFF2-40B4-BE49-F238E27FC236}">
              <a16:creationId xmlns:a16="http://schemas.microsoft.com/office/drawing/2014/main" id="{7054BE67-1091-43E3-B794-913DF64CC959}"/>
            </a:ext>
          </a:extLst>
        </xdr:cNvPr>
        <xdr:cNvSpPr txBox="1"/>
      </xdr:nvSpPr>
      <xdr:spPr>
        <a:xfrm>
          <a:off x="22199600" y="14485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453" name="フローチャート: 判断 452">
          <a:extLst>
            <a:ext uri="{FF2B5EF4-FFF2-40B4-BE49-F238E27FC236}">
              <a16:creationId xmlns:a16="http://schemas.microsoft.com/office/drawing/2014/main" id="{53ED4E30-5BFD-47C0-ABC9-42D7CD9CEB55}"/>
            </a:ext>
          </a:extLst>
        </xdr:cNvPr>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454" name="フローチャート: 判断 453">
          <a:extLst>
            <a:ext uri="{FF2B5EF4-FFF2-40B4-BE49-F238E27FC236}">
              <a16:creationId xmlns:a16="http://schemas.microsoft.com/office/drawing/2014/main" id="{9560591D-EC2A-4991-B325-4967D9265F24}"/>
            </a:ext>
          </a:extLst>
        </xdr:cNvPr>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41419</xdr:rowOff>
    </xdr:from>
    <xdr:ext cx="469744" cy="259045"/>
    <xdr:sp macro="" textlink="">
      <xdr:nvSpPr>
        <xdr:cNvPr id="455" name="n_1aveValue【消防施設】&#10;一人当たり面積">
          <a:extLst>
            <a:ext uri="{FF2B5EF4-FFF2-40B4-BE49-F238E27FC236}">
              <a16:creationId xmlns:a16="http://schemas.microsoft.com/office/drawing/2014/main" id="{4A3F7033-7F57-4EC1-9133-348D8E68BFB1}"/>
            </a:ext>
          </a:extLst>
        </xdr:cNvPr>
        <xdr:cNvSpPr txBox="1"/>
      </xdr:nvSpPr>
      <xdr:spPr>
        <a:xfrm>
          <a:off x="210757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100228</xdr:rowOff>
    </xdr:from>
    <xdr:to>
      <xdr:col>107</xdr:col>
      <xdr:colOff>101600</xdr:colOff>
      <xdr:row>86</xdr:row>
      <xdr:rowOff>30378</xdr:rowOff>
    </xdr:to>
    <xdr:sp macro="" textlink="">
      <xdr:nvSpPr>
        <xdr:cNvPr id="456" name="フローチャート: 判断 455">
          <a:extLst>
            <a:ext uri="{FF2B5EF4-FFF2-40B4-BE49-F238E27FC236}">
              <a16:creationId xmlns:a16="http://schemas.microsoft.com/office/drawing/2014/main" id="{61F2486B-2CC0-4F7F-8804-B88BB2638237}"/>
            </a:ext>
          </a:extLst>
        </xdr:cNvPr>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46905</xdr:rowOff>
    </xdr:from>
    <xdr:ext cx="469744" cy="259045"/>
    <xdr:sp macro="" textlink="">
      <xdr:nvSpPr>
        <xdr:cNvPr id="457" name="n_2aveValue【消防施設】&#10;一人当たり面積">
          <a:extLst>
            <a:ext uri="{FF2B5EF4-FFF2-40B4-BE49-F238E27FC236}">
              <a16:creationId xmlns:a16="http://schemas.microsoft.com/office/drawing/2014/main" id="{8F47F8DC-F319-4FAF-88C1-F78D9747B9B0}"/>
            </a:ext>
          </a:extLst>
        </xdr:cNvPr>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101600</xdr:rowOff>
    </xdr:from>
    <xdr:to>
      <xdr:col>102</xdr:col>
      <xdr:colOff>165100</xdr:colOff>
      <xdr:row>86</xdr:row>
      <xdr:rowOff>31750</xdr:rowOff>
    </xdr:to>
    <xdr:sp macro="" textlink="">
      <xdr:nvSpPr>
        <xdr:cNvPr id="458" name="フローチャート: 判断 457">
          <a:extLst>
            <a:ext uri="{FF2B5EF4-FFF2-40B4-BE49-F238E27FC236}">
              <a16:creationId xmlns:a16="http://schemas.microsoft.com/office/drawing/2014/main" id="{AD3778C1-331C-4DAD-A22B-164DACFE1EE0}"/>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48277</xdr:rowOff>
    </xdr:from>
    <xdr:ext cx="469744" cy="259045"/>
    <xdr:sp macro="" textlink="">
      <xdr:nvSpPr>
        <xdr:cNvPr id="459" name="n_3aveValue【消防施設】&#10;一人当たり面積">
          <a:extLst>
            <a:ext uri="{FF2B5EF4-FFF2-40B4-BE49-F238E27FC236}">
              <a16:creationId xmlns:a16="http://schemas.microsoft.com/office/drawing/2014/main" id="{190171A1-08C4-483B-AC0B-A7997B71CA19}"/>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DF5715A9-3AEB-421B-A611-643068B24DF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A2BCE5A7-2A2B-4234-B7B3-DBCC96D9AF2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084E9D36-2578-4FEC-B891-2E3DD1207B8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F57D2E4C-E1EC-47A1-81E3-7B75D385A57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F6465DD-80C6-4B42-A64C-9B6D8F6FCBB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123089</xdr:rowOff>
    </xdr:from>
    <xdr:to>
      <xdr:col>116</xdr:col>
      <xdr:colOff>114300</xdr:colOff>
      <xdr:row>86</xdr:row>
      <xdr:rowOff>53239</xdr:rowOff>
    </xdr:to>
    <xdr:sp macro="" textlink="">
      <xdr:nvSpPr>
        <xdr:cNvPr id="465" name="楕円 464">
          <a:extLst>
            <a:ext uri="{FF2B5EF4-FFF2-40B4-BE49-F238E27FC236}">
              <a16:creationId xmlns:a16="http://schemas.microsoft.com/office/drawing/2014/main" id="{FABE3B9D-B760-4B4E-9F80-2D45EA08DB4F}"/>
            </a:ext>
          </a:extLst>
        </xdr:cNvPr>
        <xdr:cNvSpPr/>
      </xdr:nvSpPr>
      <xdr:spPr>
        <a:xfrm>
          <a:off x="22110700" y="146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39337</xdr:rowOff>
    </xdr:from>
    <xdr:ext cx="469744" cy="259045"/>
    <xdr:sp macro="" textlink="">
      <xdr:nvSpPr>
        <xdr:cNvPr id="466" name="【消防施設】&#10;一人当たり面積該当値テキスト">
          <a:extLst>
            <a:ext uri="{FF2B5EF4-FFF2-40B4-BE49-F238E27FC236}">
              <a16:creationId xmlns:a16="http://schemas.microsoft.com/office/drawing/2014/main" id="{0CE688FE-AA22-4688-963D-EFE3F903B8E9}"/>
            </a:ext>
          </a:extLst>
        </xdr:cNvPr>
        <xdr:cNvSpPr txBox="1"/>
      </xdr:nvSpPr>
      <xdr:spPr>
        <a:xfrm>
          <a:off x="22199600" y="1461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118974</xdr:rowOff>
    </xdr:from>
    <xdr:to>
      <xdr:col>112</xdr:col>
      <xdr:colOff>38100</xdr:colOff>
      <xdr:row>86</xdr:row>
      <xdr:rowOff>49124</xdr:rowOff>
    </xdr:to>
    <xdr:sp macro="" textlink="">
      <xdr:nvSpPr>
        <xdr:cNvPr id="467" name="楕円 466">
          <a:extLst>
            <a:ext uri="{FF2B5EF4-FFF2-40B4-BE49-F238E27FC236}">
              <a16:creationId xmlns:a16="http://schemas.microsoft.com/office/drawing/2014/main" id="{0F9E7CF4-722B-4292-9EBB-D2B0CB46EBD2}"/>
            </a:ext>
          </a:extLst>
        </xdr:cNvPr>
        <xdr:cNvSpPr/>
      </xdr:nvSpPr>
      <xdr:spPr>
        <a:xfrm>
          <a:off x="21272500" y="1469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169774</xdr:rowOff>
    </xdr:from>
    <xdr:to>
      <xdr:col>116</xdr:col>
      <xdr:colOff>63500</xdr:colOff>
      <xdr:row>86</xdr:row>
      <xdr:rowOff>2439</xdr:rowOff>
    </xdr:to>
    <xdr:cxnSp macro="">
      <xdr:nvCxnSpPr>
        <xdr:cNvPr id="468" name="直線コネクタ 467">
          <a:extLst>
            <a:ext uri="{FF2B5EF4-FFF2-40B4-BE49-F238E27FC236}">
              <a16:creationId xmlns:a16="http://schemas.microsoft.com/office/drawing/2014/main" id="{0FCDCF07-7D6A-478F-AF73-0EE5539685B2}"/>
            </a:ext>
          </a:extLst>
        </xdr:cNvPr>
        <xdr:cNvCxnSpPr/>
      </xdr:nvCxnSpPr>
      <xdr:spPr>
        <a:xfrm>
          <a:off x="21323300" y="14743024"/>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124003</xdr:rowOff>
    </xdr:from>
    <xdr:to>
      <xdr:col>107</xdr:col>
      <xdr:colOff>101600</xdr:colOff>
      <xdr:row>86</xdr:row>
      <xdr:rowOff>54153</xdr:rowOff>
    </xdr:to>
    <xdr:sp macro="" textlink="">
      <xdr:nvSpPr>
        <xdr:cNvPr id="469" name="楕円 468">
          <a:extLst>
            <a:ext uri="{FF2B5EF4-FFF2-40B4-BE49-F238E27FC236}">
              <a16:creationId xmlns:a16="http://schemas.microsoft.com/office/drawing/2014/main" id="{DBFF6307-625B-471F-B6FE-FF589CB9C7E5}"/>
            </a:ext>
          </a:extLst>
        </xdr:cNvPr>
        <xdr:cNvSpPr/>
      </xdr:nvSpPr>
      <xdr:spPr>
        <a:xfrm>
          <a:off x="20383500" y="1469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169774</xdr:rowOff>
    </xdr:from>
    <xdr:to>
      <xdr:col>111</xdr:col>
      <xdr:colOff>177800</xdr:colOff>
      <xdr:row>86</xdr:row>
      <xdr:rowOff>3353</xdr:rowOff>
    </xdr:to>
    <xdr:cxnSp macro="">
      <xdr:nvCxnSpPr>
        <xdr:cNvPr id="470" name="直線コネクタ 469">
          <a:extLst>
            <a:ext uri="{FF2B5EF4-FFF2-40B4-BE49-F238E27FC236}">
              <a16:creationId xmlns:a16="http://schemas.microsoft.com/office/drawing/2014/main" id="{65301944-6B95-48D3-9B41-8A68F3711B66}"/>
            </a:ext>
          </a:extLst>
        </xdr:cNvPr>
        <xdr:cNvCxnSpPr/>
      </xdr:nvCxnSpPr>
      <xdr:spPr>
        <a:xfrm flipV="1">
          <a:off x="20434300" y="1474302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40251</xdr:rowOff>
    </xdr:from>
    <xdr:ext cx="469744" cy="259045"/>
    <xdr:sp macro="" textlink="">
      <xdr:nvSpPr>
        <xdr:cNvPr id="471" name="n_1mainValue【消防施設】&#10;一人当たり面積">
          <a:extLst>
            <a:ext uri="{FF2B5EF4-FFF2-40B4-BE49-F238E27FC236}">
              <a16:creationId xmlns:a16="http://schemas.microsoft.com/office/drawing/2014/main" id="{29A4C38B-987D-4F05-884D-41ADB47305D2}"/>
            </a:ext>
          </a:extLst>
        </xdr:cNvPr>
        <xdr:cNvSpPr txBox="1"/>
      </xdr:nvSpPr>
      <xdr:spPr>
        <a:xfrm>
          <a:off x="21075727" y="147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45280</xdr:rowOff>
    </xdr:from>
    <xdr:ext cx="469744" cy="259045"/>
    <xdr:sp macro="" textlink="">
      <xdr:nvSpPr>
        <xdr:cNvPr id="472" name="n_2mainValue【消防施設】&#10;一人当たり面積">
          <a:extLst>
            <a:ext uri="{FF2B5EF4-FFF2-40B4-BE49-F238E27FC236}">
              <a16:creationId xmlns:a16="http://schemas.microsoft.com/office/drawing/2014/main" id="{88D46681-308E-46BC-9387-D7AAE72632E0}"/>
            </a:ext>
          </a:extLst>
        </xdr:cNvPr>
        <xdr:cNvSpPr txBox="1"/>
      </xdr:nvSpPr>
      <xdr:spPr>
        <a:xfrm>
          <a:off x="20199427" y="1478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3" name="正方形/長方形 472">
          <a:extLst>
            <a:ext uri="{FF2B5EF4-FFF2-40B4-BE49-F238E27FC236}">
              <a16:creationId xmlns:a16="http://schemas.microsoft.com/office/drawing/2014/main" id="{8563642D-8B1F-4D67-BC6B-D153860F84D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4" name="正方形/長方形 473">
          <a:extLst>
            <a:ext uri="{FF2B5EF4-FFF2-40B4-BE49-F238E27FC236}">
              <a16:creationId xmlns:a16="http://schemas.microsoft.com/office/drawing/2014/main" id="{2F84991A-D3E3-4D1D-86F9-4D53E793700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5" name="正方形/長方形 474">
          <a:extLst>
            <a:ext uri="{FF2B5EF4-FFF2-40B4-BE49-F238E27FC236}">
              <a16:creationId xmlns:a16="http://schemas.microsoft.com/office/drawing/2014/main" id="{39DFFA0B-D2E0-4C86-9BC9-CD34C593BD7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6" name="正方形/長方形 475">
          <a:extLst>
            <a:ext uri="{FF2B5EF4-FFF2-40B4-BE49-F238E27FC236}">
              <a16:creationId xmlns:a16="http://schemas.microsoft.com/office/drawing/2014/main" id="{88E735BC-BA00-42F8-A114-E74313DBACD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7" name="正方形/長方形 476">
          <a:extLst>
            <a:ext uri="{FF2B5EF4-FFF2-40B4-BE49-F238E27FC236}">
              <a16:creationId xmlns:a16="http://schemas.microsoft.com/office/drawing/2014/main" id="{4C830B23-FE96-4193-B8A0-A3FD8C409F9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8" name="正方形/長方形 477">
          <a:extLst>
            <a:ext uri="{FF2B5EF4-FFF2-40B4-BE49-F238E27FC236}">
              <a16:creationId xmlns:a16="http://schemas.microsoft.com/office/drawing/2014/main" id="{D6470694-D5B8-4CC9-9877-73B1CEE9379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9" name="正方形/長方形 478">
          <a:extLst>
            <a:ext uri="{FF2B5EF4-FFF2-40B4-BE49-F238E27FC236}">
              <a16:creationId xmlns:a16="http://schemas.microsoft.com/office/drawing/2014/main" id="{A52E52DA-A065-40C9-955C-DE44D37AEC2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0" name="正方形/長方形 479">
          <a:extLst>
            <a:ext uri="{FF2B5EF4-FFF2-40B4-BE49-F238E27FC236}">
              <a16:creationId xmlns:a16="http://schemas.microsoft.com/office/drawing/2014/main" id="{9DAC2A48-B754-4D75-868C-F0A8B91C2EA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1" name="テキスト ボックス 480">
          <a:extLst>
            <a:ext uri="{FF2B5EF4-FFF2-40B4-BE49-F238E27FC236}">
              <a16:creationId xmlns:a16="http://schemas.microsoft.com/office/drawing/2014/main" id="{7287171A-16DB-4968-ACB5-293D96A201F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2" name="直線コネクタ 481">
          <a:extLst>
            <a:ext uri="{FF2B5EF4-FFF2-40B4-BE49-F238E27FC236}">
              <a16:creationId xmlns:a16="http://schemas.microsoft.com/office/drawing/2014/main" id="{E8BB5FC7-127C-458C-9342-F5DB1B51C13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83" name="テキスト ボックス 482">
          <a:extLst>
            <a:ext uri="{FF2B5EF4-FFF2-40B4-BE49-F238E27FC236}">
              <a16:creationId xmlns:a16="http://schemas.microsoft.com/office/drawing/2014/main" id="{5CBC500A-AA08-4AD3-AE6D-05F20546842B}"/>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84" name="直線コネクタ 483">
          <a:extLst>
            <a:ext uri="{FF2B5EF4-FFF2-40B4-BE49-F238E27FC236}">
              <a16:creationId xmlns:a16="http://schemas.microsoft.com/office/drawing/2014/main" id="{10402475-3645-4130-95F2-8C7EF7DC51B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85" name="テキスト ボックス 484">
          <a:extLst>
            <a:ext uri="{FF2B5EF4-FFF2-40B4-BE49-F238E27FC236}">
              <a16:creationId xmlns:a16="http://schemas.microsoft.com/office/drawing/2014/main" id="{48B4D100-5982-4A19-AA65-3F789B30BBF4}"/>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6" name="直線コネクタ 485">
          <a:extLst>
            <a:ext uri="{FF2B5EF4-FFF2-40B4-BE49-F238E27FC236}">
              <a16:creationId xmlns:a16="http://schemas.microsoft.com/office/drawing/2014/main" id="{07419F05-73A3-4E8F-BCBD-AF3CC4438E6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7" name="テキスト ボックス 486">
          <a:extLst>
            <a:ext uri="{FF2B5EF4-FFF2-40B4-BE49-F238E27FC236}">
              <a16:creationId xmlns:a16="http://schemas.microsoft.com/office/drawing/2014/main" id="{4B34D4B4-2ED6-4F69-9FFC-5169D6D0909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88" name="直線コネクタ 487">
          <a:extLst>
            <a:ext uri="{FF2B5EF4-FFF2-40B4-BE49-F238E27FC236}">
              <a16:creationId xmlns:a16="http://schemas.microsoft.com/office/drawing/2014/main" id="{9DA74D7A-796C-46AF-B3A7-F7C3779CB13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89" name="テキスト ボックス 488">
          <a:extLst>
            <a:ext uri="{FF2B5EF4-FFF2-40B4-BE49-F238E27FC236}">
              <a16:creationId xmlns:a16="http://schemas.microsoft.com/office/drawing/2014/main" id="{880E4AFC-73DC-441A-9FFB-4C439B0F7C0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0" name="直線コネクタ 489">
          <a:extLst>
            <a:ext uri="{FF2B5EF4-FFF2-40B4-BE49-F238E27FC236}">
              <a16:creationId xmlns:a16="http://schemas.microsoft.com/office/drawing/2014/main" id="{A9C56226-640B-41D3-B2EF-37528F105A1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1" name="テキスト ボックス 490">
          <a:extLst>
            <a:ext uri="{FF2B5EF4-FFF2-40B4-BE49-F238E27FC236}">
              <a16:creationId xmlns:a16="http://schemas.microsoft.com/office/drawing/2014/main" id="{BCE88461-7A40-43FD-BACF-8A032223EF6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2" name="直線コネクタ 491">
          <a:extLst>
            <a:ext uri="{FF2B5EF4-FFF2-40B4-BE49-F238E27FC236}">
              <a16:creationId xmlns:a16="http://schemas.microsoft.com/office/drawing/2014/main" id="{756799C8-937E-4585-82C1-39AD40EC658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3" name="テキスト ボックス 492">
          <a:extLst>
            <a:ext uri="{FF2B5EF4-FFF2-40B4-BE49-F238E27FC236}">
              <a16:creationId xmlns:a16="http://schemas.microsoft.com/office/drawing/2014/main" id="{CE78CED0-20DC-4A96-B85A-7F35BDA2EABA}"/>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4" name="直線コネクタ 493">
          <a:extLst>
            <a:ext uri="{FF2B5EF4-FFF2-40B4-BE49-F238E27FC236}">
              <a16:creationId xmlns:a16="http://schemas.microsoft.com/office/drawing/2014/main" id="{F93F801F-9D09-47F5-A8B4-7B206B296C4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5" name="テキスト ボックス 494">
          <a:extLst>
            <a:ext uri="{FF2B5EF4-FFF2-40B4-BE49-F238E27FC236}">
              <a16:creationId xmlns:a16="http://schemas.microsoft.com/office/drawing/2014/main" id="{2467E038-0778-456F-9B99-02E8A89B175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6" name="【庁舎】&#10;有形固定資産減価償却率グラフ枠">
          <a:extLst>
            <a:ext uri="{FF2B5EF4-FFF2-40B4-BE49-F238E27FC236}">
              <a16:creationId xmlns:a16="http://schemas.microsoft.com/office/drawing/2014/main" id="{7AC905D0-88F3-4FB6-9807-50B2ECE0E0A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497" name="直線コネクタ 496">
          <a:extLst>
            <a:ext uri="{FF2B5EF4-FFF2-40B4-BE49-F238E27FC236}">
              <a16:creationId xmlns:a16="http://schemas.microsoft.com/office/drawing/2014/main" id="{DE6F3CBA-DDB2-4B79-BD33-D22A9F0F028F}"/>
            </a:ext>
          </a:extLst>
        </xdr:cNvPr>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498" name="【庁舎】&#10;有形固定資産減価償却率最小値テキスト">
          <a:extLst>
            <a:ext uri="{FF2B5EF4-FFF2-40B4-BE49-F238E27FC236}">
              <a16:creationId xmlns:a16="http://schemas.microsoft.com/office/drawing/2014/main" id="{D9985ADF-3C4D-4CFC-A899-852EF4F78100}"/>
            </a:ext>
          </a:extLst>
        </xdr:cNvPr>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499" name="直線コネクタ 498">
          <a:extLst>
            <a:ext uri="{FF2B5EF4-FFF2-40B4-BE49-F238E27FC236}">
              <a16:creationId xmlns:a16="http://schemas.microsoft.com/office/drawing/2014/main" id="{9A59E3A2-06FD-4483-83AE-9AB93DB9A8A3}"/>
            </a:ext>
          </a:extLst>
        </xdr:cNvPr>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00" name="【庁舎】&#10;有形固定資産減価償却率最大値テキスト">
          <a:extLst>
            <a:ext uri="{FF2B5EF4-FFF2-40B4-BE49-F238E27FC236}">
              <a16:creationId xmlns:a16="http://schemas.microsoft.com/office/drawing/2014/main" id="{EB446B37-9E89-42F8-9D15-94DC26DD2BD6}"/>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01" name="直線コネクタ 500">
          <a:extLst>
            <a:ext uri="{FF2B5EF4-FFF2-40B4-BE49-F238E27FC236}">
              <a16:creationId xmlns:a16="http://schemas.microsoft.com/office/drawing/2014/main" id="{6358425C-6CD3-4C6C-91B2-5658829630F5}"/>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502" name="【庁舎】&#10;有形固定資産減価償却率平均値テキスト">
          <a:extLst>
            <a:ext uri="{FF2B5EF4-FFF2-40B4-BE49-F238E27FC236}">
              <a16:creationId xmlns:a16="http://schemas.microsoft.com/office/drawing/2014/main" id="{A5A705AB-854C-4621-B553-7DA9D5AA87D2}"/>
            </a:ext>
          </a:extLst>
        </xdr:cNvPr>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503" name="フローチャート: 判断 502">
          <a:extLst>
            <a:ext uri="{FF2B5EF4-FFF2-40B4-BE49-F238E27FC236}">
              <a16:creationId xmlns:a16="http://schemas.microsoft.com/office/drawing/2014/main" id="{F7603799-FFD5-4E56-B70A-D9ECF9217478}"/>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504" name="フローチャート: 判断 503">
          <a:extLst>
            <a:ext uri="{FF2B5EF4-FFF2-40B4-BE49-F238E27FC236}">
              <a16:creationId xmlns:a16="http://schemas.microsoft.com/office/drawing/2014/main" id="{740BAF58-7109-4738-8E7F-F1B0018FC856}"/>
            </a:ext>
          </a:extLst>
        </xdr:cNvPr>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52088</xdr:rowOff>
    </xdr:from>
    <xdr:ext cx="405111" cy="259045"/>
    <xdr:sp macro="" textlink="">
      <xdr:nvSpPr>
        <xdr:cNvPr id="505" name="n_1aveValue【庁舎】&#10;有形固定資産減価償却率">
          <a:extLst>
            <a:ext uri="{FF2B5EF4-FFF2-40B4-BE49-F238E27FC236}">
              <a16:creationId xmlns:a16="http://schemas.microsoft.com/office/drawing/2014/main" id="{E7A3312A-4356-41C2-AE19-6E59483F2425}"/>
            </a:ext>
          </a:extLst>
        </xdr:cNvPr>
        <xdr:cNvSpPr txBox="1"/>
      </xdr:nvSpPr>
      <xdr:spPr>
        <a:xfrm>
          <a:off x="15266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506" name="フローチャート: 判断 505">
          <a:extLst>
            <a:ext uri="{FF2B5EF4-FFF2-40B4-BE49-F238E27FC236}">
              <a16:creationId xmlns:a16="http://schemas.microsoft.com/office/drawing/2014/main" id="{7688B228-E579-4549-8422-C71DB539464A}"/>
            </a:ext>
          </a:extLst>
        </xdr:cNvPr>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652</xdr:rowOff>
    </xdr:from>
    <xdr:ext cx="405111" cy="259045"/>
    <xdr:sp macro="" textlink="">
      <xdr:nvSpPr>
        <xdr:cNvPr id="507" name="n_2aveValue【庁舎】&#10;有形固定資産減価償却率">
          <a:extLst>
            <a:ext uri="{FF2B5EF4-FFF2-40B4-BE49-F238E27FC236}">
              <a16:creationId xmlns:a16="http://schemas.microsoft.com/office/drawing/2014/main" id="{C35D3992-2F60-4206-8490-F1908BD819CE}"/>
            </a:ext>
          </a:extLst>
        </xdr:cNvPr>
        <xdr:cNvSpPr txBox="1"/>
      </xdr:nvSpPr>
      <xdr:spPr>
        <a:xfrm>
          <a:off x="14389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508" name="フローチャート: 判断 507">
          <a:extLst>
            <a:ext uri="{FF2B5EF4-FFF2-40B4-BE49-F238E27FC236}">
              <a16:creationId xmlns:a16="http://schemas.microsoft.com/office/drawing/2014/main" id="{D06E0C66-6BFD-4659-8A66-00A25A9FD20B}"/>
            </a:ext>
          </a:extLst>
        </xdr:cNvPr>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71138</xdr:rowOff>
    </xdr:from>
    <xdr:ext cx="405111" cy="259045"/>
    <xdr:sp macro="" textlink="">
      <xdr:nvSpPr>
        <xdr:cNvPr id="509" name="n_3aveValue【庁舎】&#10;有形固定資産減価償却率">
          <a:extLst>
            <a:ext uri="{FF2B5EF4-FFF2-40B4-BE49-F238E27FC236}">
              <a16:creationId xmlns:a16="http://schemas.microsoft.com/office/drawing/2014/main" id="{44A956A6-9EBA-4A9F-954B-D3E3A6410A83}"/>
            </a:ext>
          </a:extLst>
        </xdr:cNvPr>
        <xdr:cNvSpPr txBox="1"/>
      </xdr:nvSpPr>
      <xdr:spPr>
        <a:xfrm>
          <a:off x="13500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0" name="テキスト ボックス 509">
          <a:extLst>
            <a:ext uri="{FF2B5EF4-FFF2-40B4-BE49-F238E27FC236}">
              <a16:creationId xmlns:a16="http://schemas.microsoft.com/office/drawing/2014/main" id="{DEA78209-3395-4C15-A3B3-8A15EC0A1BA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1" name="テキスト ボックス 510">
          <a:extLst>
            <a:ext uri="{FF2B5EF4-FFF2-40B4-BE49-F238E27FC236}">
              <a16:creationId xmlns:a16="http://schemas.microsoft.com/office/drawing/2014/main" id="{507F9C02-62C8-467F-B03E-21541C7A4FB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2" name="テキスト ボックス 511">
          <a:extLst>
            <a:ext uri="{FF2B5EF4-FFF2-40B4-BE49-F238E27FC236}">
              <a16:creationId xmlns:a16="http://schemas.microsoft.com/office/drawing/2014/main" id="{C5085B57-E923-4CB4-84AB-057765B1C06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3" name="テキスト ボックス 512">
          <a:extLst>
            <a:ext uri="{FF2B5EF4-FFF2-40B4-BE49-F238E27FC236}">
              <a16:creationId xmlns:a16="http://schemas.microsoft.com/office/drawing/2014/main" id="{6EF51A90-15F0-43CA-A7D3-DEB24812F53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4" name="テキスト ボックス 513">
          <a:extLst>
            <a:ext uri="{FF2B5EF4-FFF2-40B4-BE49-F238E27FC236}">
              <a16:creationId xmlns:a16="http://schemas.microsoft.com/office/drawing/2014/main" id="{03377923-F16B-4E4A-84E8-3335CDB8871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67311</xdr:rowOff>
    </xdr:from>
    <xdr:to>
      <xdr:col>85</xdr:col>
      <xdr:colOff>177800</xdr:colOff>
      <xdr:row>106</xdr:row>
      <xdr:rowOff>168911</xdr:rowOff>
    </xdr:to>
    <xdr:sp macro="" textlink="">
      <xdr:nvSpPr>
        <xdr:cNvPr id="515" name="楕円 514">
          <a:extLst>
            <a:ext uri="{FF2B5EF4-FFF2-40B4-BE49-F238E27FC236}">
              <a16:creationId xmlns:a16="http://schemas.microsoft.com/office/drawing/2014/main" id="{30C7C5BA-36ED-45E7-B891-80A754439BC0}"/>
            </a:ext>
          </a:extLst>
        </xdr:cNvPr>
        <xdr:cNvSpPr/>
      </xdr:nvSpPr>
      <xdr:spPr>
        <a:xfrm>
          <a:off x="162687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45738</xdr:rowOff>
    </xdr:from>
    <xdr:ext cx="405111" cy="259045"/>
    <xdr:sp macro="" textlink="">
      <xdr:nvSpPr>
        <xdr:cNvPr id="516" name="【庁舎】&#10;有形固定資産減価償却率該当値テキスト">
          <a:extLst>
            <a:ext uri="{FF2B5EF4-FFF2-40B4-BE49-F238E27FC236}">
              <a16:creationId xmlns:a16="http://schemas.microsoft.com/office/drawing/2014/main" id="{1FDCBD0F-D2B7-4869-801B-F436100E4D07}"/>
            </a:ext>
          </a:extLst>
        </xdr:cNvPr>
        <xdr:cNvSpPr txBox="1"/>
      </xdr:nvSpPr>
      <xdr:spPr>
        <a:xfrm>
          <a:off x="16357600"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116839</xdr:rowOff>
    </xdr:from>
    <xdr:to>
      <xdr:col>81</xdr:col>
      <xdr:colOff>101600</xdr:colOff>
      <xdr:row>107</xdr:row>
      <xdr:rowOff>46989</xdr:rowOff>
    </xdr:to>
    <xdr:sp macro="" textlink="">
      <xdr:nvSpPr>
        <xdr:cNvPr id="517" name="楕円 516">
          <a:extLst>
            <a:ext uri="{FF2B5EF4-FFF2-40B4-BE49-F238E27FC236}">
              <a16:creationId xmlns:a16="http://schemas.microsoft.com/office/drawing/2014/main" id="{E7AD1A57-1DFB-455E-9426-400A554CDB59}"/>
            </a:ext>
          </a:extLst>
        </xdr:cNvPr>
        <xdr:cNvSpPr/>
      </xdr:nvSpPr>
      <xdr:spPr>
        <a:xfrm>
          <a:off x="1543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118111</xdr:rowOff>
    </xdr:from>
    <xdr:to>
      <xdr:col>85</xdr:col>
      <xdr:colOff>127000</xdr:colOff>
      <xdr:row>106</xdr:row>
      <xdr:rowOff>167639</xdr:rowOff>
    </xdr:to>
    <xdr:cxnSp macro="">
      <xdr:nvCxnSpPr>
        <xdr:cNvPr id="518" name="直線コネクタ 517">
          <a:extLst>
            <a:ext uri="{FF2B5EF4-FFF2-40B4-BE49-F238E27FC236}">
              <a16:creationId xmlns:a16="http://schemas.microsoft.com/office/drawing/2014/main" id="{40B99B63-1732-43FC-A010-C2B17DEA7842}"/>
            </a:ext>
          </a:extLst>
        </xdr:cNvPr>
        <xdr:cNvCxnSpPr/>
      </xdr:nvCxnSpPr>
      <xdr:spPr>
        <a:xfrm flipV="1">
          <a:off x="15481300" y="182918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93980</xdr:rowOff>
    </xdr:from>
    <xdr:to>
      <xdr:col>76</xdr:col>
      <xdr:colOff>165100</xdr:colOff>
      <xdr:row>107</xdr:row>
      <xdr:rowOff>24130</xdr:rowOff>
    </xdr:to>
    <xdr:sp macro="" textlink="">
      <xdr:nvSpPr>
        <xdr:cNvPr id="519" name="楕円 518">
          <a:extLst>
            <a:ext uri="{FF2B5EF4-FFF2-40B4-BE49-F238E27FC236}">
              <a16:creationId xmlns:a16="http://schemas.microsoft.com/office/drawing/2014/main" id="{6529B904-B586-4E81-920E-DE78CEA796CE}"/>
            </a:ext>
          </a:extLst>
        </xdr:cNvPr>
        <xdr:cNvSpPr/>
      </xdr:nvSpPr>
      <xdr:spPr>
        <a:xfrm>
          <a:off x="14541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144780</xdr:rowOff>
    </xdr:from>
    <xdr:to>
      <xdr:col>81</xdr:col>
      <xdr:colOff>50800</xdr:colOff>
      <xdr:row>106</xdr:row>
      <xdr:rowOff>167639</xdr:rowOff>
    </xdr:to>
    <xdr:cxnSp macro="">
      <xdr:nvCxnSpPr>
        <xdr:cNvPr id="520" name="直線コネクタ 519">
          <a:extLst>
            <a:ext uri="{FF2B5EF4-FFF2-40B4-BE49-F238E27FC236}">
              <a16:creationId xmlns:a16="http://schemas.microsoft.com/office/drawing/2014/main" id="{4CEE936D-5029-4A25-B79B-F0661FFBABAF}"/>
            </a:ext>
          </a:extLst>
        </xdr:cNvPr>
        <xdr:cNvCxnSpPr/>
      </xdr:nvCxnSpPr>
      <xdr:spPr>
        <a:xfrm>
          <a:off x="14592300" y="18318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38116</xdr:rowOff>
    </xdr:from>
    <xdr:ext cx="405111" cy="259045"/>
    <xdr:sp macro="" textlink="">
      <xdr:nvSpPr>
        <xdr:cNvPr id="521" name="n_1mainValue【庁舎】&#10;有形固定資産減価償却率">
          <a:extLst>
            <a:ext uri="{FF2B5EF4-FFF2-40B4-BE49-F238E27FC236}">
              <a16:creationId xmlns:a16="http://schemas.microsoft.com/office/drawing/2014/main" id="{91F3FDCF-F1A8-4603-8A90-AAF70116FDE4}"/>
            </a:ext>
          </a:extLst>
        </xdr:cNvPr>
        <xdr:cNvSpPr txBox="1"/>
      </xdr:nvSpPr>
      <xdr:spPr>
        <a:xfrm>
          <a:off x="152660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15257</xdr:rowOff>
    </xdr:from>
    <xdr:ext cx="405111" cy="259045"/>
    <xdr:sp macro="" textlink="">
      <xdr:nvSpPr>
        <xdr:cNvPr id="522" name="n_2mainValue【庁舎】&#10;有形固定資産減価償却率">
          <a:extLst>
            <a:ext uri="{FF2B5EF4-FFF2-40B4-BE49-F238E27FC236}">
              <a16:creationId xmlns:a16="http://schemas.microsoft.com/office/drawing/2014/main" id="{D7AC3C5A-4856-4B37-BF79-4399738FC7F3}"/>
            </a:ext>
          </a:extLst>
        </xdr:cNvPr>
        <xdr:cNvSpPr txBox="1"/>
      </xdr:nvSpPr>
      <xdr:spPr>
        <a:xfrm>
          <a:off x="14389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3" name="正方形/長方形 522">
          <a:extLst>
            <a:ext uri="{FF2B5EF4-FFF2-40B4-BE49-F238E27FC236}">
              <a16:creationId xmlns:a16="http://schemas.microsoft.com/office/drawing/2014/main" id="{F34EFABC-873E-4744-9A4D-9B9219E2C4E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4" name="正方形/長方形 523">
          <a:extLst>
            <a:ext uri="{FF2B5EF4-FFF2-40B4-BE49-F238E27FC236}">
              <a16:creationId xmlns:a16="http://schemas.microsoft.com/office/drawing/2014/main" id="{0FFA202B-21F2-4FE3-8FD0-EADFF635BFC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5" name="正方形/長方形 524">
          <a:extLst>
            <a:ext uri="{FF2B5EF4-FFF2-40B4-BE49-F238E27FC236}">
              <a16:creationId xmlns:a16="http://schemas.microsoft.com/office/drawing/2014/main" id="{18279A8A-E35F-46DF-93C8-C8BA8EA561E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6" name="正方形/長方形 525">
          <a:extLst>
            <a:ext uri="{FF2B5EF4-FFF2-40B4-BE49-F238E27FC236}">
              <a16:creationId xmlns:a16="http://schemas.microsoft.com/office/drawing/2014/main" id="{C12E34CE-21A8-4FED-B233-209B2BB11D9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7" name="正方形/長方形 526">
          <a:extLst>
            <a:ext uri="{FF2B5EF4-FFF2-40B4-BE49-F238E27FC236}">
              <a16:creationId xmlns:a16="http://schemas.microsoft.com/office/drawing/2014/main" id="{A57498E4-2F74-4945-8BD6-187CA7B5C63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8" name="正方形/長方形 527">
          <a:extLst>
            <a:ext uri="{FF2B5EF4-FFF2-40B4-BE49-F238E27FC236}">
              <a16:creationId xmlns:a16="http://schemas.microsoft.com/office/drawing/2014/main" id="{D7AFB114-C304-4826-960D-FD35BF2FA0B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9" name="正方形/長方形 528">
          <a:extLst>
            <a:ext uri="{FF2B5EF4-FFF2-40B4-BE49-F238E27FC236}">
              <a16:creationId xmlns:a16="http://schemas.microsoft.com/office/drawing/2014/main" id="{BD8DB167-0ADB-422D-A4CE-13B0EBC9386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0" name="正方形/長方形 529">
          <a:extLst>
            <a:ext uri="{FF2B5EF4-FFF2-40B4-BE49-F238E27FC236}">
              <a16:creationId xmlns:a16="http://schemas.microsoft.com/office/drawing/2014/main" id="{5CC8326A-8FF9-444F-93C0-6471AC6F5B1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1" name="テキスト ボックス 530">
          <a:extLst>
            <a:ext uri="{FF2B5EF4-FFF2-40B4-BE49-F238E27FC236}">
              <a16:creationId xmlns:a16="http://schemas.microsoft.com/office/drawing/2014/main" id="{641F65E1-2619-4859-ABB7-718E3D6291A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2" name="直線コネクタ 531">
          <a:extLst>
            <a:ext uri="{FF2B5EF4-FFF2-40B4-BE49-F238E27FC236}">
              <a16:creationId xmlns:a16="http://schemas.microsoft.com/office/drawing/2014/main" id="{EFD3FB1A-8C4C-4A39-97F9-B246527EFC6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3" name="直線コネクタ 532">
          <a:extLst>
            <a:ext uri="{FF2B5EF4-FFF2-40B4-BE49-F238E27FC236}">
              <a16:creationId xmlns:a16="http://schemas.microsoft.com/office/drawing/2014/main" id="{019519E8-14E5-4341-9590-9CB0B6CB87BD}"/>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34" name="テキスト ボックス 533">
          <a:extLst>
            <a:ext uri="{FF2B5EF4-FFF2-40B4-BE49-F238E27FC236}">
              <a16:creationId xmlns:a16="http://schemas.microsoft.com/office/drawing/2014/main" id="{99CCAC88-1820-4197-8AF1-9F9DD12FD78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5" name="直線コネクタ 534">
          <a:extLst>
            <a:ext uri="{FF2B5EF4-FFF2-40B4-BE49-F238E27FC236}">
              <a16:creationId xmlns:a16="http://schemas.microsoft.com/office/drawing/2014/main" id="{85D6DAFE-2F37-4D2C-8E94-552B72893AB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536" name="テキスト ボックス 535">
          <a:extLst>
            <a:ext uri="{FF2B5EF4-FFF2-40B4-BE49-F238E27FC236}">
              <a16:creationId xmlns:a16="http://schemas.microsoft.com/office/drawing/2014/main" id="{5CD86A28-EE46-46D9-8EF8-F7620CDDD569}"/>
            </a:ext>
          </a:extLst>
        </xdr:cNvPr>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7" name="直線コネクタ 536">
          <a:extLst>
            <a:ext uri="{FF2B5EF4-FFF2-40B4-BE49-F238E27FC236}">
              <a16:creationId xmlns:a16="http://schemas.microsoft.com/office/drawing/2014/main" id="{D3E36BCA-7F78-4E17-8268-70A1A5A818AC}"/>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538" name="テキスト ボックス 537">
          <a:extLst>
            <a:ext uri="{FF2B5EF4-FFF2-40B4-BE49-F238E27FC236}">
              <a16:creationId xmlns:a16="http://schemas.microsoft.com/office/drawing/2014/main" id="{C853419D-0F02-49A9-A564-B7C03430CC57}"/>
            </a:ext>
          </a:extLst>
        </xdr:cNvPr>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39" name="直線コネクタ 538">
          <a:extLst>
            <a:ext uri="{FF2B5EF4-FFF2-40B4-BE49-F238E27FC236}">
              <a16:creationId xmlns:a16="http://schemas.microsoft.com/office/drawing/2014/main" id="{293ACC98-5861-4216-961A-B58A73B68B4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540" name="テキスト ボックス 539">
          <a:extLst>
            <a:ext uri="{FF2B5EF4-FFF2-40B4-BE49-F238E27FC236}">
              <a16:creationId xmlns:a16="http://schemas.microsoft.com/office/drawing/2014/main" id="{C7ED6510-D5ED-490D-AFBC-A7D558DDE12D}"/>
            </a:ext>
          </a:extLst>
        </xdr:cNvPr>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1" name="直線コネクタ 540">
          <a:extLst>
            <a:ext uri="{FF2B5EF4-FFF2-40B4-BE49-F238E27FC236}">
              <a16:creationId xmlns:a16="http://schemas.microsoft.com/office/drawing/2014/main" id="{823B2C38-E104-42CA-9C4B-2D2194BF11D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542" name="テキスト ボックス 541">
          <a:extLst>
            <a:ext uri="{FF2B5EF4-FFF2-40B4-BE49-F238E27FC236}">
              <a16:creationId xmlns:a16="http://schemas.microsoft.com/office/drawing/2014/main" id="{7B6B1C40-1BA6-43FC-A83F-D83586F3979D}"/>
            </a:ext>
          </a:extLst>
        </xdr:cNvPr>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3" name="【庁舎】&#10;一人当たり面積グラフ枠">
          <a:extLst>
            <a:ext uri="{FF2B5EF4-FFF2-40B4-BE49-F238E27FC236}">
              <a16:creationId xmlns:a16="http://schemas.microsoft.com/office/drawing/2014/main" id="{4146FD12-DA09-48C3-B7E9-AD861190730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544" name="直線コネクタ 543">
          <a:extLst>
            <a:ext uri="{FF2B5EF4-FFF2-40B4-BE49-F238E27FC236}">
              <a16:creationId xmlns:a16="http://schemas.microsoft.com/office/drawing/2014/main" id="{686E0419-60E1-4F6A-B16F-1F4EBDB83D87}"/>
            </a:ext>
          </a:extLst>
        </xdr:cNvPr>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545" name="【庁舎】&#10;一人当たり面積最小値テキスト">
          <a:extLst>
            <a:ext uri="{FF2B5EF4-FFF2-40B4-BE49-F238E27FC236}">
              <a16:creationId xmlns:a16="http://schemas.microsoft.com/office/drawing/2014/main" id="{36693673-5395-4064-8B74-488F3B33511E}"/>
            </a:ext>
          </a:extLst>
        </xdr:cNvPr>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546" name="直線コネクタ 545">
          <a:extLst>
            <a:ext uri="{FF2B5EF4-FFF2-40B4-BE49-F238E27FC236}">
              <a16:creationId xmlns:a16="http://schemas.microsoft.com/office/drawing/2014/main" id="{5AD54BC5-5167-4B20-BD41-0466F7B07F97}"/>
            </a:ext>
          </a:extLst>
        </xdr:cNvPr>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547" name="【庁舎】&#10;一人当たり面積最大値テキスト">
          <a:extLst>
            <a:ext uri="{FF2B5EF4-FFF2-40B4-BE49-F238E27FC236}">
              <a16:creationId xmlns:a16="http://schemas.microsoft.com/office/drawing/2014/main" id="{CD6267BA-6C08-4F2E-B5C8-EA56C314C232}"/>
            </a:ext>
          </a:extLst>
        </xdr:cNvPr>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548" name="直線コネクタ 547">
          <a:extLst>
            <a:ext uri="{FF2B5EF4-FFF2-40B4-BE49-F238E27FC236}">
              <a16:creationId xmlns:a16="http://schemas.microsoft.com/office/drawing/2014/main" id="{85FCB35E-50F6-49E2-9B05-1E9588E0822F}"/>
            </a:ext>
          </a:extLst>
        </xdr:cNvPr>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549" name="【庁舎】&#10;一人当たり面積平均値テキスト">
          <a:extLst>
            <a:ext uri="{FF2B5EF4-FFF2-40B4-BE49-F238E27FC236}">
              <a16:creationId xmlns:a16="http://schemas.microsoft.com/office/drawing/2014/main" id="{7B5D767F-EC05-4DF9-947D-AE6B6614DFCF}"/>
            </a:ext>
          </a:extLst>
        </xdr:cNvPr>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550" name="フローチャート: 判断 549">
          <a:extLst>
            <a:ext uri="{FF2B5EF4-FFF2-40B4-BE49-F238E27FC236}">
              <a16:creationId xmlns:a16="http://schemas.microsoft.com/office/drawing/2014/main" id="{A715B958-0949-4BF9-A2FE-CE587DAC82D8}"/>
            </a:ext>
          </a:extLst>
        </xdr:cNvPr>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551" name="フローチャート: 判断 550">
          <a:extLst>
            <a:ext uri="{FF2B5EF4-FFF2-40B4-BE49-F238E27FC236}">
              <a16:creationId xmlns:a16="http://schemas.microsoft.com/office/drawing/2014/main" id="{CCF257EA-D309-4E25-A109-1B6875A6A276}"/>
            </a:ext>
          </a:extLst>
        </xdr:cNvPr>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140464</xdr:rowOff>
    </xdr:from>
    <xdr:ext cx="469744" cy="259045"/>
    <xdr:sp macro="" textlink="">
      <xdr:nvSpPr>
        <xdr:cNvPr id="552" name="n_1aveValue【庁舎】&#10;一人当たり面積">
          <a:extLst>
            <a:ext uri="{FF2B5EF4-FFF2-40B4-BE49-F238E27FC236}">
              <a16:creationId xmlns:a16="http://schemas.microsoft.com/office/drawing/2014/main" id="{9B490317-9C40-4D07-ABC6-A19263F11966}"/>
            </a:ext>
          </a:extLst>
        </xdr:cNvPr>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553" name="フローチャート: 判断 552">
          <a:extLst>
            <a:ext uri="{FF2B5EF4-FFF2-40B4-BE49-F238E27FC236}">
              <a16:creationId xmlns:a16="http://schemas.microsoft.com/office/drawing/2014/main" id="{8D18662F-B175-4A72-89E1-5D22ADCFF4A2}"/>
            </a:ext>
          </a:extLst>
        </xdr:cNvPr>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141223</xdr:rowOff>
    </xdr:from>
    <xdr:ext cx="469744" cy="259045"/>
    <xdr:sp macro="" textlink="">
      <xdr:nvSpPr>
        <xdr:cNvPr id="554" name="n_2aveValue【庁舎】&#10;一人当たり面積">
          <a:extLst>
            <a:ext uri="{FF2B5EF4-FFF2-40B4-BE49-F238E27FC236}">
              <a16:creationId xmlns:a16="http://schemas.microsoft.com/office/drawing/2014/main" id="{2EE28F88-8170-4B00-BE76-5FE75BF34FC6}"/>
            </a:ext>
          </a:extLst>
        </xdr:cNvPr>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555" name="フローチャート: 判断 554">
          <a:extLst>
            <a:ext uri="{FF2B5EF4-FFF2-40B4-BE49-F238E27FC236}">
              <a16:creationId xmlns:a16="http://schemas.microsoft.com/office/drawing/2014/main" id="{BE11FE8D-7FFB-483A-9C2A-1590146BAC97}"/>
            </a:ext>
          </a:extLst>
        </xdr:cNvPr>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141301</xdr:rowOff>
    </xdr:from>
    <xdr:ext cx="469744" cy="259045"/>
    <xdr:sp macro="" textlink="">
      <xdr:nvSpPr>
        <xdr:cNvPr id="556" name="n_3aveValue【庁舎】&#10;一人当たり面積">
          <a:extLst>
            <a:ext uri="{FF2B5EF4-FFF2-40B4-BE49-F238E27FC236}">
              <a16:creationId xmlns:a16="http://schemas.microsoft.com/office/drawing/2014/main" id="{E1334A6D-D66E-4C69-99EB-08001F91B9D1}"/>
            </a:ext>
          </a:extLst>
        </xdr:cNvPr>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9D83B961-123A-4EE7-8F7D-B6552BD3344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9AD29049-1ABB-400A-8A74-A90D9D26713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B9438530-9CFF-4542-AE5B-ACC08AD76D1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C545FBE7-3C16-47B0-8954-EBF8998A8A7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2965C450-E30E-49A3-B2AA-446EBEFA65C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24115</xdr:rowOff>
    </xdr:from>
    <xdr:to>
      <xdr:col>116</xdr:col>
      <xdr:colOff>114300</xdr:colOff>
      <xdr:row>108</xdr:row>
      <xdr:rowOff>125715</xdr:rowOff>
    </xdr:to>
    <xdr:sp macro="" textlink="">
      <xdr:nvSpPr>
        <xdr:cNvPr id="562" name="楕円 561">
          <a:extLst>
            <a:ext uri="{FF2B5EF4-FFF2-40B4-BE49-F238E27FC236}">
              <a16:creationId xmlns:a16="http://schemas.microsoft.com/office/drawing/2014/main" id="{CFB32160-3B0D-4958-B5EA-DFE258E7B8E6}"/>
            </a:ext>
          </a:extLst>
        </xdr:cNvPr>
        <xdr:cNvSpPr/>
      </xdr:nvSpPr>
      <xdr:spPr>
        <a:xfrm>
          <a:off x="22110700" y="185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137334</xdr:rowOff>
    </xdr:from>
    <xdr:ext cx="469744" cy="259045"/>
    <xdr:sp macro="" textlink="">
      <xdr:nvSpPr>
        <xdr:cNvPr id="563" name="【庁舎】&#10;一人当たり面積該当値テキスト">
          <a:extLst>
            <a:ext uri="{FF2B5EF4-FFF2-40B4-BE49-F238E27FC236}">
              <a16:creationId xmlns:a16="http://schemas.microsoft.com/office/drawing/2014/main" id="{D5AFF484-4159-4653-8A71-32E46639749B}"/>
            </a:ext>
          </a:extLst>
        </xdr:cNvPr>
        <xdr:cNvSpPr txBox="1"/>
      </xdr:nvSpPr>
      <xdr:spPr>
        <a:xfrm>
          <a:off x="22199600" y="1848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24138</xdr:rowOff>
    </xdr:from>
    <xdr:to>
      <xdr:col>112</xdr:col>
      <xdr:colOff>38100</xdr:colOff>
      <xdr:row>108</xdr:row>
      <xdr:rowOff>125738</xdr:rowOff>
    </xdr:to>
    <xdr:sp macro="" textlink="">
      <xdr:nvSpPr>
        <xdr:cNvPr id="564" name="楕円 563">
          <a:extLst>
            <a:ext uri="{FF2B5EF4-FFF2-40B4-BE49-F238E27FC236}">
              <a16:creationId xmlns:a16="http://schemas.microsoft.com/office/drawing/2014/main" id="{2F3ADFF3-D28F-49B5-ABA6-CA68397C72E5}"/>
            </a:ext>
          </a:extLst>
        </xdr:cNvPr>
        <xdr:cNvSpPr/>
      </xdr:nvSpPr>
      <xdr:spPr>
        <a:xfrm>
          <a:off x="21272500" y="1854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74915</xdr:rowOff>
    </xdr:from>
    <xdr:to>
      <xdr:col>116</xdr:col>
      <xdr:colOff>63500</xdr:colOff>
      <xdr:row>108</xdr:row>
      <xdr:rowOff>74938</xdr:rowOff>
    </xdr:to>
    <xdr:cxnSp macro="">
      <xdr:nvCxnSpPr>
        <xdr:cNvPr id="565" name="直線コネクタ 564">
          <a:extLst>
            <a:ext uri="{FF2B5EF4-FFF2-40B4-BE49-F238E27FC236}">
              <a16:creationId xmlns:a16="http://schemas.microsoft.com/office/drawing/2014/main" id="{BDE1AE96-5B63-4519-B65B-85617507A0B1}"/>
            </a:ext>
          </a:extLst>
        </xdr:cNvPr>
        <xdr:cNvCxnSpPr/>
      </xdr:nvCxnSpPr>
      <xdr:spPr>
        <a:xfrm flipV="1">
          <a:off x="21323300" y="18591515"/>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24166</xdr:rowOff>
    </xdr:from>
    <xdr:to>
      <xdr:col>107</xdr:col>
      <xdr:colOff>101600</xdr:colOff>
      <xdr:row>108</xdr:row>
      <xdr:rowOff>125766</xdr:rowOff>
    </xdr:to>
    <xdr:sp macro="" textlink="">
      <xdr:nvSpPr>
        <xdr:cNvPr id="566" name="楕円 565">
          <a:extLst>
            <a:ext uri="{FF2B5EF4-FFF2-40B4-BE49-F238E27FC236}">
              <a16:creationId xmlns:a16="http://schemas.microsoft.com/office/drawing/2014/main" id="{43045576-6D7D-4D06-AC76-9D6769C15CAA}"/>
            </a:ext>
          </a:extLst>
        </xdr:cNvPr>
        <xdr:cNvSpPr/>
      </xdr:nvSpPr>
      <xdr:spPr>
        <a:xfrm>
          <a:off x="20383500" y="1854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74938</xdr:rowOff>
    </xdr:from>
    <xdr:to>
      <xdr:col>111</xdr:col>
      <xdr:colOff>177800</xdr:colOff>
      <xdr:row>108</xdr:row>
      <xdr:rowOff>74966</xdr:rowOff>
    </xdr:to>
    <xdr:cxnSp macro="">
      <xdr:nvCxnSpPr>
        <xdr:cNvPr id="567" name="直線コネクタ 566">
          <a:extLst>
            <a:ext uri="{FF2B5EF4-FFF2-40B4-BE49-F238E27FC236}">
              <a16:creationId xmlns:a16="http://schemas.microsoft.com/office/drawing/2014/main" id="{2BFA28DC-3080-483B-9273-F3A9C2E3EBE7}"/>
            </a:ext>
          </a:extLst>
        </xdr:cNvPr>
        <xdr:cNvCxnSpPr/>
      </xdr:nvCxnSpPr>
      <xdr:spPr>
        <a:xfrm flipV="1">
          <a:off x="20434300" y="18591538"/>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116865</xdr:rowOff>
    </xdr:from>
    <xdr:ext cx="469744" cy="259045"/>
    <xdr:sp macro="" textlink="">
      <xdr:nvSpPr>
        <xdr:cNvPr id="568" name="n_1mainValue【庁舎】&#10;一人当たり面積">
          <a:extLst>
            <a:ext uri="{FF2B5EF4-FFF2-40B4-BE49-F238E27FC236}">
              <a16:creationId xmlns:a16="http://schemas.microsoft.com/office/drawing/2014/main" id="{9474A712-5BE9-40C0-991F-CD819D02CE88}"/>
            </a:ext>
          </a:extLst>
        </xdr:cNvPr>
        <xdr:cNvSpPr txBox="1"/>
      </xdr:nvSpPr>
      <xdr:spPr>
        <a:xfrm>
          <a:off x="21075727" y="1863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116893</xdr:rowOff>
    </xdr:from>
    <xdr:ext cx="469744" cy="259045"/>
    <xdr:sp macro="" textlink="">
      <xdr:nvSpPr>
        <xdr:cNvPr id="569" name="n_2mainValue【庁舎】&#10;一人当たり面積">
          <a:extLst>
            <a:ext uri="{FF2B5EF4-FFF2-40B4-BE49-F238E27FC236}">
              <a16:creationId xmlns:a16="http://schemas.microsoft.com/office/drawing/2014/main" id="{5E723460-64FF-4363-ABD6-5B41303B6A1A}"/>
            </a:ext>
          </a:extLst>
        </xdr:cNvPr>
        <xdr:cNvSpPr txBox="1"/>
      </xdr:nvSpPr>
      <xdr:spPr>
        <a:xfrm>
          <a:off x="20199427" y="1863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0" name="正方形/長方形 569">
          <a:extLst>
            <a:ext uri="{FF2B5EF4-FFF2-40B4-BE49-F238E27FC236}">
              <a16:creationId xmlns:a16="http://schemas.microsoft.com/office/drawing/2014/main" id="{D7AC7836-C341-4536-A6E5-6EFA56F6DD4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1" name="正方形/長方形 570">
          <a:extLst>
            <a:ext uri="{FF2B5EF4-FFF2-40B4-BE49-F238E27FC236}">
              <a16:creationId xmlns:a16="http://schemas.microsoft.com/office/drawing/2014/main" id="{86BBE28C-EDCA-42A2-B59B-4A7ADDFD44E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2" name="テキスト ボックス 571">
          <a:extLst>
            <a:ext uri="{FF2B5EF4-FFF2-40B4-BE49-F238E27FC236}">
              <a16:creationId xmlns:a16="http://schemas.microsoft.com/office/drawing/2014/main" id="{AC9D75B2-95C6-4A9F-8A50-CD2D4EB0C9D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類似団体と比較して有形固定資産減価償却率が高くなっている施設は、体育館である。体育館は、１箇所であるが有形固定資産減価償却率</a:t>
          </a:r>
          <a:r>
            <a:rPr kumimoji="1" lang="en-US" altLang="ja-JP" sz="1300">
              <a:latin typeface="ＭＳ Ｐゴシック" panose="020B0600070205080204" pitchFamily="50" charset="-128"/>
              <a:ea typeface="ＭＳ Ｐゴシック" panose="020B0600070205080204" pitchFamily="50" charset="-128"/>
            </a:rPr>
            <a:t>66.0</a:t>
          </a:r>
          <a:r>
            <a:rPr kumimoji="1" lang="ja-JP" altLang="en-US" sz="1300">
              <a:latin typeface="ＭＳ Ｐゴシック" panose="020B0600070205080204" pitchFamily="50" charset="-128"/>
              <a:ea typeface="ＭＳ Ｐゴシック" panose="020B0600070205080204" pitchFamily="50" charset="-128"/>
            </a:rPr>
            <a:t>％である。今後は、それぞれの公共施設等について個別施設計画を策定し、当該計画に基づいた施設の維持管理を適切に進めていくことで、有形固定資産減価償却率の抑制に努める。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7,136
7,089
136.94
6,078,798
5,762,357
239,634
3,240,226
5,897,915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高齢化率（Ｈ２７国調３７．９％）の上昇に加え、基幹産業である農林業が低迷している中で、若干の回復基調にはあるものの、依然として町民税収は乏しく、財政基盤が弱いため、類似団体平均を大きく下回っている。農林観光業の振興を図りつつ、引き続き税等の徴収強化を図り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50195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57101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50195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前年度と比べ、人件費、公債費などの経常経費充当一般財源等が増加したため、平成２９年度に比べ悪化したが、類似団体平均より低い水準である。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引き続き税等の徴収強化を図るとともに、行政の効率化に努め財政の健全化を図る。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63373</xdr:rowOff>
    </xdr:from>
    <xdr:to>
      <xdr:col>23</xdr:col>
      <xdr:colOff>133350</xdr:colOff>
      <xdr:row>65</xdr:row>
      <xdr:rowOff>94742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207623"/>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73931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21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63373</xdr:rowOff>
    </xdr:from>
    <xdr:to>
      <xdr:col>19</xdr:col>
      <xdr:colOff>133350</xdr:colOff>
      <xdr:row>65</xdr:row>
      <xdr:rowOff>97155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07623"/>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65</xdr:row>
      <xdr:rowOff>97155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052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155719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66</xdr:row>
      <xdr:rowOff>24638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0521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136415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43942</xdr:rowOff>
    </xdr:from>
    <xdr:to>
      <xdr:col>23</xdr:col>
      <xdr:colOff>184150</xdr:colOff>
      <xdr:row>65</xdr:row>
      <xdr:rowOff>145542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60469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12573</xdr:rowOff>
    </xdr:from>
    <xdr:to>
      <xdr:col>19</xdr:col>
      <xdr:colOff>184150</xdr:colOff>
      <xdr:row>65</xdr:row>
      <xdr:rowOff>114173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5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124350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2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46355</xdr:rowOff>
    </xdr:from>
    <xdr:to>
      <xdr:col>15</xdr:col>
      <xdr:colOff>133350</xdr:colOff>
      <xdr:row>65</xdr:row>
      <xdr:rowOff>147955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132732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145288</xdr:rowOff>
    </xdr:from>
    <xdr:to>
      <xdr:col>7</xdr:col>
      <xdr:colOff>31750</xdr:colOff>
      <xdr:row>66</xdr:row>
      <xdr:rowOff>75438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60215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[265,360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前年度に比べ、地籍調査業務委託料の増に伴う物件費の増により、物件費等の決算額は増加した。さらに、人口の減少の影響もあり、人口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人当たり決算額も増加した。</a:t>
          </a:r>
        </a:p>
        <a:p>
          <a:r>
            <a:rPr kumimoji="1" lang="ja-JP" altLang="en-US" sz="1300">
              <a:latin typeface="ＭＳ Ｐゴシック" panose="020B0600070205080204" pitchFamily="50" charset="-128"/>
              <a:ea typeface="ＭＳ Ｐゴシック" panose="020B0600070205080204" pitchFamily="50" charset="-128"/>
            </a:rPr>
            <a:t>　以前、老人福祉施設運営の民営化により、人件費や物件費の抑制を行ってきたが、引き続き、事務事業の見直しや効率化を図っていく。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85344</xdr:rowOff>
    </xdr:from>
    <xdr:to>
      <xdr:col>23</xdr:col>
      <xdr:colOff>133350</xdr:colOff>
      <xdr:row>84</xdr:row>
      <xdr:rowOff>63889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15694"/>
          <a:ext cx="838200" cy="14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97775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56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60530</xdr:rowOff>
    </xdr:from>
    <xdr:to>
      <xdr:col>19</xdr:col>
      <xdr:colOff>133350</xdr:colOff>
      <xdr:row>83</xdr:row>
      <xdr:rowOff>85344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90880"/>
          <a:ext cx="889000" cy="2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45910</xdr:rowOff>
    </xdr:from>
    <xdr:to>
      <xdr:col>15</xdr:col>
      <xdr:colOff>82550</xdr:colOff>
      <xdr:row>83</xdr:row>
      <xdr:rowOff>60530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76260"/>
          <a:ext cx="889000" cy="1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45910</xdr:rowOff>
    </xdr:from>
    <xdr:to>
      <xdr:col>11</xdr:col>
      <xdr:colOff>31750</xdr:colOff>
      <xdr:row>83</xdr:row>
      <xdr:rowOff>63746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276260"/>
          <a:ext cx="889000" cy="1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100300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13089</xdr:rowOff>
    </xdr:from>
    <xdr:to>
      <xdr:col>23</xdr:col>
      <xdr:colOff>184150</xdr:colOff>
      <xdr:row>84</xdr:row>
      <xdr:rowOff>114689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41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156616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8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34544</xdr:rowOff>
    </xdr:from>
    <xdr:to>
      <xdr:col>19</xdr:col>
      <xdr:colOff>184150</xdr:colOff>
      <xdr:row>83</xdr:row>
      <xdr:rowOff>136144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6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146321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3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9730</xdr:rowOff>
    </xdr:from>
    <xdr:to>
      <xdr:col>15</xdr:col>
      <xdr:colOff>133350</xdr:colOff>
      <xdr:row>83</xdr:row>
      <xdr:rowOff>111330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121507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166560</xdr:rowOff>
    </xdr:from>
    <xdr:to>
      <xdr:col>11</xdr:col>
      <xdr:colOff>82550</xdr:colOff>
      <xdr:row>83</xdr:row>
      <xdr:rowOff>96710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2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106887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12946</xdr:rowOff>
    </xdr:from>
    <xdr:to>
      <xdr:col>7</xdr:col>
      <xdr:colOff>31750</xdr:colOff>
      <xdr:row>83</xdr:row>
      <xdr:rowOff>114546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99323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29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類似団体と同水準であるが、令和３年度の定年退職者が多いことなどで平均年齢を押し上げている状況にあることからラスパイレス指数が増加したと考えられる。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計画的に採用者数及び年齢層の均一性を図ることで給与水準の適正化に努める。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85</xdr:row>
      <xdr:rowOff>89202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01586"/>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84</xdr:row>
      <xdr:rowOff>99786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501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85</xdr:row>
      <xdr:rowOff>89202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501586"/>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85</xdr:row>
      <xdr:rowOff>89202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501586"/>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38402</xdr:rowOff>
    </xdr:from>
    <xdr:to>
      <xdr:col>81</xdr:col>
      <xdr:colOff>95250</xdr:colOff>
      <xdr:row>85</xdr:row>
      <xdr:rowOff>140002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10479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8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38402</xdr:rowOff>
    </xdr:from>
    <xdr:to>
      <xdr:col>68</xdr:col>
      <xdr:colOff>203200</xdr:colOff>
      <xdr:row>85</xdr:row>
      <xdr:rowOff>140002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老人福祉施設運営の民営化により、平成２７年度に職員数が減少したものの依然として人口千人当たりの職員数は類似団体平均を上回っている。平成２９年度から令和２年度に毎年数名の退職者が予定されており、また、令和３年度には１０名近くの退職予定者が見込まれるため、長期的な視野に立ち毎年の採用者数及び年齢層の均一性を図り、業務に支障をきたさない適正な職員管理を図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160746</xdr:rowOff>
    </xdr:from>
    <xdr:to>
      <xdr:col>81</xdr:col>
      <xdr:colOff>44450</xdr:colOff>
      <xdr:row>62</xdr:row>
      <xdr:rowOff>39854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19196"/>
          <a:ext cx="8382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158888</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74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97548</xdr:rowOff>
    </xdr:from>
    <xdr:to>
      <xdr:col>77</xdr:col>
      <xdr:colOff>44450</xdr:colOff>
      <xdr:row>61</xdr:row>
      <xdr:rowOff>160746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55998"/>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89582</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20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71120</xdr:rowOff>
    </xdr:from>
    <xdr:to>
      <xdr:col>72</xdr:col>
      <xdr:colOff>203200</xdr:colOff>
      <xdr:row>61</xdr:row>
      <xdr:rowOff>97548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529570"/>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45918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15966</xdr:rowOff>
    </xdr:from>
    <xdr:to>
      <xdr:col>68</xdr:col>
      <xdr:colOff>152400</xdr:colOff>
      <xdr:row>61</xdr:row>
      <xdr:rowOff>71120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47441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160504</xdr:rowOff>
    </xdr:from>
    <xdr:to>
      <xdr:col>81</xdr:col>
      <xdr:colOff>95250</xdr:colOff>
      <xdr:row>62</xdr:row>
      <xdr:rowOff>90654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132581</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59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109946</xdr:rowOff>
    </xdr:from>
    <xdr:to>
      <xdr:col>77</xdr:col>
      <xdr:colOff>95250</xdr:colOff>
      <xdr:row>62</xdr:row>
      <xdr:rowOff>40096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24873</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654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46748</xdr:rowOff>
    </xdr:from>
    <xdr:to>
      <xdr:col>73</xdr:col>
      <xdr:colOff>44450</xdr:colOff>
      <xdr:row>61</xdr:row>
      <xdr:rowOff>148348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5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133125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59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20320</xdr:rowOff>
    </xdr:from>
    <xdr:to>
      <xdr:col>68</xdr:col>
      <xdr:colOff>203200</xdr:colOff>
      <xdr:row>61</xdr:row>
      <xdr:rowOff>121920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106697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136616</xdr:rowOff>
    </xdr:from>
    <xdr:to>
      <xdr:col>64</xdr:col>
      <xdr:colOff>152400</xdr:colOff>
      <xdr:row>61</xdr:row>
      <xdr:rowOff>66766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51543</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債務負担行為に基づく農用地整備公団事業の負担が大きいため、類似団体平均を上回っている。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対前年度より上昇した要因としては、学校施設整備等の大型事業で借り入れた過疎対策事業債の償還が始まったためである。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今後、事業実施の精査に努めることで地方債残高の縮減を図り、実質公債費比率の改善を行う。</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19896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1717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44027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0171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92287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734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92287</xdr:rowOff>
    </xdr:from>
    <xdr:to>
      <xdr:col>68</xdr:col>
      <xdr:colOff>152400</xdr:colOff>
      <xdr:row>42</xdr:row>
      <xdr:rowOff>17356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12173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112623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23300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05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79604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127864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町債発行額を抑制してきたことから比率が改善傾向にあるものの、依然として類似団体平均を上回っている。債務負担行為に基づく農用地整備公団事業等負担見込額及び一部事務組合等の負担見込額は減少したものの、学校施設整備及び公営住宅建設事業等の大型事業の起債償還のため、基金積立をするなど、将来を見据えた財政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45720</xdr:rowOff>
    </xdr:from>
    <xdr:to>
      <xdr:col>81</xdr:col>
      <xdr:colOff>44450</xdr:colOff>
      <xdr:row>16</xdr:row>
      <xdr:rowOff>62128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88920"/>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62128</xdr:rowOff>
    </xdr:from>
    <xdr:to>
      <xdr:col>77</xdr:col>
      <xdr:colOff>44450</xdr:colOff>
      <xdr:row>17</xdr:row>
      <xdr:rowOff>79858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805328"/>
          <a:ext cx="889000" cy="18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79858</xdr:rowOff>
    </xdr:from>
    <xdr:to>
      <xdr:col>72</xdr:col>
      <xdr:colOff>203200</xdr:colOff>
      <xdr:row>17</xdr:row>
      <xdr:rowOff>83718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994508"/>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83718</xdr:rowOff>
    </xdr:from>
    <xdr:to>
      <xdr:col>68</xdr:col>
      <xdr:colOff>152400</xdr:colOff>
      <xdr:row>18</xdr:row>
      <xdr:rowOff>66700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99836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166370</xdr:rowOff>
    </xdr:from>
    <xdr:to>
      <xdr:col>81</xdr:col>
      <xdr:colOff>95250</xdr:colOff>
      <xdr:row>16</xdr:row>
      <xdr:rowOff>96520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138447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11328</xdr:rowOff>
    </xdr:from>
    <xdr:to>
      <xdr:col>77</xdr:col>
      <xdr:colOff>95250</xdr:colOff>
      <xdr:row>16</xdr:row>
      <xdr:rowOff>112928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5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97705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40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29058</xdr:rowOff>
    </xdr:from>
    <xdr:to>
      <xdr:col>73</xdr:col>
      <xdr:colOff>44450</xdr:colOff>
      <xdr:row>17</xdr:row>
      <xdr:rowOff>130658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9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115435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03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32918</xdr:rowOff>
    </xdr:from>
    <xdr:to>
      <xdr:col>68</xdr:col>
      <xdr:colOff>203200</xdr:colOff>
      <xdr:row>17</xdr:row>
      <xdr:rowOff>134518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119295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3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15900</xdr:rowOff>
    </xdr:from>
    <xdr:to>
      <xdr:col>64</xdr:col>
      <xdr:colOff>152400</xdr:colOff>
      <xdr:row>18</xdr:row>
      <xdr:rowOff>117500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1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102278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18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7,136
7,089
136.94
6,078,798
5,762,357
239,634
3,240,226
5,897,915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及び給食センターなどの施設を直営していることにより人件費の比率が高い。また、平成２３年度に障害者（児）施設運営を民営化したことで負担金等の経常一般財源が大きく減少し、人件費に充当できなくなったため、類似団体平均より高い水準にある。今後は、施設の統廃合や民営化を検討し、人件費を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44704</xdr:rowOff>
    </xdr:from>
    <xdr:to>
      <xdr:col>24</xdr:col>
      <xdr:colOff>25400</xdr:colOff>
      <xdr:row>38</xdr:row>
      <xdr:rowOff>76708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598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76708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735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58420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104140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50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139971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165354</xdr:rowOff>
    </xdr:from>
    <xdr:to>
      <xdr:col>24</xdr:col>
      <xdr:colOff>76200</xdr:colOff>
      <xdr:row>38</xdr:row>
      <xdr:rowOff>95504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137431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25908</xdr:rowOff>
    </xdr:from>
    <xdr:to>
      <xdr:col>20</xdr:col>
      <xdr:colOff>38100</xdr:colOff>
      <xdr:row>38</xdr:row>
      <xdr:rowOff>127508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112285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53340</xdr:rowOff>
    </xdr:from>
    <xdr:to>
      <xdr:col>6</xdr:col>
      <xdr:colOff>171450</xdr:colOff>
      <xdr:row>38</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139717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％となった。類似団体平均を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下回っている。これまで、集中改革プランに沿った改革を行い、また、平成２７年度に老人福祉施設を民営化したことにより、需用費等が大幅に減少した。今後は委託の必要性などを精査し事務事業の見直しを図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155575</xdr:rowOff>
    </xdr:from>
    <xdr:to>
      <xdr:col>82</xdr:col>
      <xdr:colOff>107950</xdr:colOff>
      <xdr:row>14</xdr:row>
      <xdr:rowOff>18415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3844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19702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591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138430</xdr:rowOff>
    </xdr:from>
    <xdr:to>
      <xdr:col>78</xdr:col>
      <xdr:colOff>69850</xdr:colOff>
      <xdr:row>13</xdr:row>
      <xdr:rowOff>155575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3672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138430</xdr:rowOff>
    </xdr:from>
    <xdr:to>
      <xdr:col>73</xdr:col>
      <xdr:colOff>180975</xdr:colOff>
      <xdr:row>14</xdr:row>
      <xdr:rowOff>41275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36728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41275</xdr:rowOff>
    </xdr:from>
    <xdr:to>
      <xdr:col>69</xdr:col>
      <xdr:colOff>92075</xdr:colOff>
      <xdr:row>14</xdr:row>
      <xdr:rowOff>92710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4415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76852</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139065</xdr:rowOff>
    </xdr:from>
    <xdr:to>
      <xdr:col>82</xdr:col>
      <xdr:colOff>158750</xdr:colOff>
      <xdr:row>14</xdr:row>
      <xdr:rowOff>69215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47642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7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104775</xdr:rowOff>
    </xdr:from>
    <xdr:to>
      <xdr:col>78</xdr:col>
      <xdr:colOff>120650</xdr:colOff>
      <xdr:row>14</xdr:row>
      <xdr:rowOff>34925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45102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0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87630</xdr:rowOff>
    </xdr:from>
    <xdr:to>
      <xdr:col>74</xdr:col>
      <xdr:colOff>31750</xdr:colOff>
      <xdr:row>14</xdr:row>
      <xdr:rowOff>17780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27957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161925</xdr:rowOff>
    </xdr:from>
    <xdr:to>
      <xdr:col>69</xdr:col>
      <xdr:colOff>142875</xdr:colOff>
      <xdr:row>14</xdr:row>
      <xdr:rowOff>92075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102252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41910</xdr:rowOff>
    </xdr:from>
    <xdr:to>
      <xdr:col>65</xdr:col>
      <xdr:colOff>53975</xdr:colOff>
      <xdr:row>14</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153687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21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前年度と同率の</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％で、類似団体平均と比較すると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ポイント上回った。要因として、障害福祉サービス費の増加や老人福祉施設に対する措置費の増加などが挙げられる。高齢化が進む中、今後も扶助費の増加が見込まれる。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xdr:rowOff>
    </xdr:from>
    <xdr:to>
      <xdr:col>24</xdr:col>
      <xdr:colOff>25400</xdr:colOff>
      <xdr:row>57</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785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121302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51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xdr:rowOff>
    </xdr:from>
    <xdr:to>
      <xdr:col>19</xdr:col>
      <xdr:colOff>187325</xdr:colOff>
      <xdr:row>57</xdr:row>
      <xdr:rowOff>26988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7853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112713</xdr:rowOff>
    </xdr:from>
    <xdr:to>
      <xdr:col>15</xdr:col>
      <xdr:colOff>98425</xdr:colOff>
      <xdr:row>57</xdr:row>
      <xdr:rowOff>26988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713913"/>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84138</xdr:rowOff>
    </xdr:from>
    <xdr:to>
      <xdr:col>11</xdr:col>
      <xdr:colOff>9525</xdr:colOff>
      <xdr:row>56</xdr:row>
      <xdr:rowOff>112713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513888"/>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102252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147638</xdr:rowOff>
    </xdr:from>
    <xdr:to>
      <xdr:col>15</xdr:col>
      <xdr:colOff>149225</xdr:colOff>
      <xdr:row>57</xdr:row>
      <xdr:rowOff>77788</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62565</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8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61913</xdr:rowOff>
    </xdr:from>
    <xdr:to>
      <xdr:col>11</xdr:col>
      <xdr:colOff>60325</xdr:colOff>
      <xdr:row>56</xdr:row>
      <xdr:rowOff>163513</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148290</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74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33338</xdr:rowOff>
    </xdr:from>
    <xdr:to>
      <xdr:col>6</xdr:col>
      <xdr:colOff>171450</xdr:colOff>
      <xdr:row>55</xdr:row>
      <xdr:rowOff>134938</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145115</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％となった。類似団体平均を下回っている。主な構成は維持補修費及び繰出金等である。</a:t>
          </a:r>
        </a:p>
        <a:p>
          <a:r>
            <a:rPr kumimoji="1" lang="ja-JP" altLang="en-US" sz="1300">
              <a:latin typeface="ＭＳ Ｐゴシック" panose="020B0600070205080204" pitchFamily="50" charset="-128"/>
              <a:ea typeface="ＭＳ Ｐゴシック" panose="020B0600070205080204" pitchFamily="50" charset="-128"/>
            </a:rPr>
            <a:t>　近年は、ほぼ横ばいで推移しているものの、特別会計への繰出金支出が増加傾向にあるため、事業の適正な運営を図り、支出を抑制する必要がある。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168910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5377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107950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484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39370</xdr:rowOff>
    </xdr:from>
    <xdr:to>
      <xdr:col>73</xdr:col>
      <xdr:colOff>180975</xdr:colOff>
      <xdr:row>55</xdr:row>
      <xdr:rowOff>54610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46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39370</xdr:rowOff>
    </xdr:from>
    <xdr:to>
      <xdr:col>69</xdr:col>
      <xdr:colOff>92075</xdr:colOff>
      <xdr:row>55</xdr:row>
      <xdr:rowOff>62230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46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xdr:rowOff>
    </xdr:from>
    <xdr:to>
      <xdr:col>74</xdr:col>
      <xdr:colOff>31750</xdr:colOff>
      <xdr:row>55</xdr:row>
      <xdr:rowOff>105410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115587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160020</xdr:rowOff>
    </xdr:from>
    <xdr:to>
      <xdr:col>69</xdr:col>
      <xdr:colOff>142875</xdr:colOff>
      <xdr:row>55</xdr:row>
      <xdr:rowOff>90170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100347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xdr:rowOff>
    </xdr:from>
    <xdr:to>
      <xdr:col>65</xdr:col>
      <xdr:colOff>53975</xdr:colOff>
      <xdr:row>55</xdr:row>
      <xdr:rowOff>113030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123207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18.5</a:t>
          </a:r>
          <a:r>
            <a:rPr kumimoji="1" lang="ja-JP" altLang="en-US" sz="1300">
              <a:latin typeface="ＭＳ Ｐゴシック" panose="020B0600070205080204" pitchFamily="50" charset="-128"/>
              <a:ea typeface="ＭＳ Ｐゴシック" panose="020B0600070205080204" pitchFamily="50" charset="-128"/>
            </a:rPr>
            <a:t>％となった。類似団体平均を上回って推移している。一部事務組合負担金（ゴミ処理・し尿処理・消防・病院等）の経常経費充当一般財源が、補助費全体の半数近くを占めており、今後は、一部事務組合をはじめ、補助団体等への負担金や補助金の見直しを図るとともに、関係団体等との調整を図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38</xdr:row>
      <xdr:rowOff>58420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5598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38</xdr:row>
      <xdr:rowOff>131572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5598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94996</xdr:rowOff>
    </xdr:from>
    <xdr:to>
      <xdr:col>73</xdr:col>
      <xdr:colOff>180975</xdr:colOff>
      <xdr:row>38</xdr:row>
      <xdr:rowOff>131572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6100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94996</xdr:rowOff>
    </xdr:from>
    <xdr:to>
      <xdr:col>69</xdr:col>
      <xdr:colOff>92075</xdr:colOff>
      <xdr:row>39</xdr:row>
      <xdr:rowOff>10414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6100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80772</xdr:rowOff>
    </xdr:from>
    <xdr:to>
      <xdr:col>74</xdr:col>
      <xdr:colOff>31750</xdr:colOff>
      <xdr:row>39</xdr:row>
      <xdr:rowOff>10922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167149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44196</xdr:rowOff>
    </xdr:from>
    <xdr:to>
      <xdr:col>69</xdr:col>
      <xdr:colOff>142875</xdr:colOff>
      <xdr:row>38</xdr:row>
      <xdr:rowOff>145796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130573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131064</xdr:rowOff>
    </xdr:from>
    <xdr:to>
      <xdr:col>65</xdr:col>
      <xdr:colOff>53975</xdr:colOff>
      <xdr:row>39</xdr:row>
      <xdr:rowOff>61214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45991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％となった。元利償還金は、これまで地方債の新規発行を抑制してきたことにより、平成２１年度をピークに減少傾向に転じ、類似団体平均を下回って推移している。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しかし、近年の学校施設整備事業などの大型事業の実施により、公債費が増加することから、今後はさらに事業実施の精査に努め、引き続き地方債の新規発行を抑制する。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50256</xdr:rowOff>
    </xdr:from>
    <xdr:to>
      <xdr:col>24</xdr:col>
      <xdr:colOff>25400</xdr:colOff>
      <xdr:row>75</xdr:row>
      <xdr:rowOff>60053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90900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50256</xdr:rowOff>
    </xdr:from>
    <xdr:to>
      <xdr:col>19</xdr:col>
      <xdr:colOff>187325</xdr:colOff>
      <xdr:row>75</xdr:row>
      <xdr:rowOff>76381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9090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53522</xdr:rowOff>
    </xdr:from>
    <xdr:to>
      <xdr:col>15</xdr:col>
      <xdr:colOff>98425</xdr:colOff>
      <xdr:row>75</xdr:row>
      <xdr:rowOff>76381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91227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53522</xdr:rowOff>
    </xdr:from>
    <xdr:to>
      <xdr:col>11</xdr:col>
      <xdr:colOff>9525</xdr:colOff>
      <xdr:row>75</xdr:row>
      <xdr:rowOff>131899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912272"/>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9253</xdr:rowOff>
    </xdr:from>
    <xdr:to>
      <xdr:col>24</xdr:col>
      <xdr:colOff>76200</xdr:colOff>
      <xdr:row>75</xdr:row>
      <xdr:rowOff>110853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25780</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71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170906</xdr:rowOff>
    </xdr:from>
    <xdr:to>
      <xdr:col>20</xdr:col>
      <xdr:colOff>38100</xdr:colOff>
      <xdr:row>75</xdr:row>
      <xdr:rowOff>101056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85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111233</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627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25581</xdr:rowOff>
    </xdr:from>
    <xdr:to>
      <xdr:col>15</xdr:col>
      <xdr:colOff>149225</xdr:colOff>
      <xdr:row>75</xdr:row>
      <xdr:rowOff>127181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137358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2722</xdr:rowOff>
    </xdr:from>
    <xdr:to>
      <xdr:col>11</xdr:col>
      <xdr:colOff>60325</xdr:colOff>
      <xdr:row>75</xdr:row>
      <xdr:rowOff>104322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114499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81099</xdr:rowOff>
    </xdr:from>
    <xdr:to>
      <xdr:col>6</xdr:col>
      <xdr:colOff>171450</xdr:colOff>
      <xdr:row>76</xdr:row>
      <xdr:rowOff>11249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21426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74.2</a:t>
          </a:r>
          <a:r>
            <a:rPr kumimoji="1" lang="ja-JP" altLang="en-US" sz="1300">
              <a:latin typeface="ＭＳ Ｐゴシック" panose="020B0600070205080204" pitchFamily="50" charset="-128"/>
              <a:ea typeface="ＭＳ Ｐゴシック" panose="020B0600070205080204" pitchFamily="50" charset="-128"/>
            </a:rPr>
            <a:t>％となった。類似団体平均と比較すると、上回っている。これは、主に人件費などの経常収支比率が増加したことが要因である。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166188</xdr:rowOff>
    </xdr:from>
    <xdr:to>
      <xdr:col>82</xdr:col>
      <xdr:colOff>107950</xdr:colOff>
      <xdr:row>79</xdr:row>
      <xdr:rowOff>27395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53928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166188</xdr:rowOff>
    </xdr:from>
    <xdr:to>
      <xdr:col>78</xdr:col>
      <xdr:colOff>69850</xdr:colOff>
      <xdr:row>79</xdr:row>
      <xdr:rowOff>14332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53928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159657</xdr:rowOff>
    </xdr:from>
    <xdr:to>
      <xdr:col>73</xdr:col>
      <xdr:colOff>180975</xdr:colOff>
      <xdr:row>79</xdr:row>
      <xdr:rowOff>14332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53275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19793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159657</xdr:rowOff>
    </xdr:from>
    <xdr:to>
      <xdr:col>69</xdr:col>
      <xdr:colOff>92075</xdr:colOff>
      <xdr:row>79</xdr:row>
      <xdr:rowOff>92711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532757"/>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148045</xdr:rowOff>
    </xdr:from>
    <xdr:to>
      <xdr:col>82</xdr:col>
      <xdr:colOff>158750</xdr:colOff>
      <xdr:row>79</xdr:row>
      <xdr:rowOff>78195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120122</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115388</xdr:rowOff>
    </xdr:from>
    <xdr:to>
      <xdr:col>78</xdr:col>
      <xdr:colOff>120650</xdr:colOff>
      <xdr:row>79</xdr:row>
      <xdr:rowOff>45538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55715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25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134982</xdr:rowOff>
    </xdr:from>
    <xdr:to>
      <xdr:col>74</xdr:col>
      <xdr:colOff>31750</xdr:colOff>
      <xdr:row>79</xdr:row>
      <xdr:rowOff>65132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49909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108857</xdr:rowOff>
    </xdr:from>
    <xdr:to>
      <xdr:col>69</xdr:col>
      <xdr:colOff>142875</xdr:colOff>
      <xdr:row>79</xdr:row>
      <xdr:rowOff>39007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23784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97907</xdr:rowOff>
    </xdr:from>
    <xdr:to>
      <xdr:col>29</xdr:col>
      <xdr:colOff>127000</xdr:colOff>
      <xdr:row>16</xdr:row>
      <xdr:rowOff>111157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88732"/>
          <a:ext cx="647700" cy="13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13661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7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111157</xdr:rowOff>
    </xdr:from>
    <xdr:to>
      <xdr:col>26</xdr:col>
      <xdr:colOff>50800</xdr:colOff>
      <xdr:row>16</xdr:row>
      <xdr:rowOff>111559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01982"/>
          <a:ext cx="698500" cy="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144292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06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111559</xdr:rowOff>
    </xdr:from>
    <xdr:to>
      <xdr:col>22</xdr:col>
      <xdr:colOff>114300</xdr:colOff>
      <xdr:row>16</xdr:row>
      <xdr:rowOff>119569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02384"/>
          <a:ext cx="698500" cy="8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1655</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119569</xdr:rowOff>
    </xdr:from>
    <xdr:to>
      <xdr:col>18</xdr:col>
      <xdr:colOff>177800</xdr:colOff>
      <xdr:row>16</xdr:row>
      <xdr:rowOff>153383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10394"/>
          <a:ext cx="698500" cy="33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19412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69137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47107</xdr:rowOff>
    </xdr:from>
    <xdr:to>
      <xdr:col>29</xdr:col>
      <xdr:colOff>177800</xdr:colOff>
      <xdr:row>16</xdr:row>
      <xdr:rowOff>148707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37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63634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83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60357</xdr:rowOff>
    </xdr:from>
    <xdr:to>
      <xdr:col>26</xdr:col>
      <xdr:colOff>101600</xdr:colOff>
      <xdr:row>16</xdr:row>
      <xdr:rowOff>161957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51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684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20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60759</xdr:rowOff>
    </xdr:from>
    <xdr:to>
      <xdr:col>22</xdr:col>
      <xdr:colOff>165100</xdr:colOff>
      <xdr:row>16</xdr:row>
      <xdr:rowOff>162359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51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2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68769</xdr:rowOff>
    </xdr:from>
    <xdr:to>
      <xdr:col>19</xdr:col>
      <xdr:colOff>38100</xdr:colOff>
      <xdr:row>16</xdr:row>
      <xdr:rowOff>170369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59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9096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2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102583</xdr:rowOff>
    </xdr:from>
    <xdr:to>
      <xdr:col>15</xdr:col>
      <xdr:colOff>101600</xdr:colOff>
      <xdr:row>17</xdr:row>
      <xdr:rowOff>32733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93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42910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6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174530</xdr:rowOff>
    </xdr:from>
    <xdr:to>
      <xdr:col>29</xdr:col>
      <xdr:colOff>127000</xdr:colOff>
      <xdr:row>35</xdr:row>
      <xdr:rowOff>178206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784880"/>
          <a:ext cx="647700" cy="3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285545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95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159747</xdr:rowOff>
    </xdr:from>
    <xdr:to>
      <xdr:col>26</xdr:col>
      <xdr:colOff>50800</xdr:colOff>
      <xdr:row>35</xdr:row>
      <xdr:rowOff>174530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770097"/>
          <a:ext cx="698500" cy="14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56183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0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159747</xdr:rowOff>
    </xdr:from>
    <xdr:to>
      <xdr:col>22</xdr:col>
      <xdr:colOff>114300</xdr:colOff>
      <xdr:row>35</xdr:row>
      <xdr:rowOff>289230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770097"/>
          <a:ext cx="698500" cy="129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85844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110769</xdr:rowOff>
    </xdr:from>
    <xdr:to>
      <xdr:col>18</xdr:col>
      <xdr:colOff>177800</xdr:colOff>
      <xdr:row>35</xdr:row>
      <xdr:rowOff>289230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721119"/>
          <a:ext cx="698500" cy="178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128497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104189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127406</xdr:rowOff>
    </xdr:from>
    <xdr:to>
      <xdr:col>29</xdr:col>
      <xdr:colOff>177800</xdr:colOff>
      <xdr:row>35</xdr:row>
      <xdr:rowOff>229006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37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315383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123730</xdr:rowOff>
    </xdr:from>
    <xdr:to>
      <xdr:col>26</xdr:col>
      <xdr:colOff>101600</xdr:colOff>
      <xdr:row>35</xdr:row>
      <xdr:rowOff>225330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34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235507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108947</xdr:rowOff>
    </xdr:from>
    <xdr:to>
      <xdr:col>22</xdr:col>
      <xdr:colOff>165100</xdr:colOff>
      <xdr:row>35</xdr:row>
      <xdr:rowOff>210547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19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220724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88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238430</xdr:rowOff>
    </xdr:from>
    <xdr:to>
      <xdr:col>19</xdr:col>
      <xdr:colOff>38100</xdr:colOff>
      <xdr:row>35</xdr:row>
      <xdr:rowOff>340030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48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7307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6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59969</xdr:rowOff>
    </xdr:from>
    <xdr:to>
      <xdr:col>15</xdr:col>
      <xdr:colOff>101600</xdr:colOff>
      <xdr:row>35</xdr:row>
      <xdr:rowOff>161569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670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171746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3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7,136
7,089
136.94
6,078,798
5,762,357
239,634
3,240,226
5,897,915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6830</xdr:rowOff>
    </xdr:from>
    <xdr:to>
      <xdr:col>24</xdr:col>
      <xdr:colOff>63500</xdr:colOff>
      <xdr:row>35</xdr:row>
      <xdr:rowOff>54470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07580"/>
          <a:ext cx="838200" cy="4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148602</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4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45441</xdr:rowOff>
    </xdr:from>
    <xdr:to>
      <xdr:col>19</xdr:col>
      <xdr:colOff>177800</xdr:colOff>
      <xdr:row>35</xdr:row>
      <xdr:rowOff>54470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46191"/>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87208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45441</xdr:rowOff>
    </xdr:from>
    <xdr:to>
      <xdr:col>15</xdr:col>
      <xdr:colOff>50800</xdr:colOff>
      <xdr:row>35</xdr:row>
      <xdr:rowOff>63607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46191"/>
          <a:ext cx="889000" cy="1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98752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61816</xdr:rowOff>
    </xdr:from>
    <xdr:to>
      <xdr:col>10</xdr:col>
      <xdr:colOff>114300</xdr:colOff>
      <xdr:row>35</xdr:row>
      <xdr:rowOff>63607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62566"/>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111934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8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142003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1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127480</xdr:rowOff>
    </xdr:from>
    <xdr:to>
      <xdr:col>24</xdr:col>
      <xdr:colOff>114300</xdr:colOff>
      <xdr:row>35</xdr:row>
      <xdr:rowOff>57630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5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150357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0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3670</xdr:rowOff>
    </xdr:from>
    <xdr:to>
      <xdr:col>20</xdr:col>
      <xdr:colOff>38100</xdr:colOff>
      <xdr:row>35</xdr:row>
      <xdr:rowOff>105270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121797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7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166091</xdr:rowOff>
    </xdr:from>
    <xdr:to>
      <xdr:col>15</xdr:col>
      <xdr:colOff>101600</xdr:colOff>
      <xdr:row>35</xdr:row>
      <xdr:rowOff>96241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9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112768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7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12807</xdr:rowOff>
    </xdr:from>
    <xdr:to>
      <xdr:col>10</xdr:col>
      <xdr:colOff>165100</xdr:colOff>
      <xdr:row>35</xdr:row>
      <xdr:rowOff>114407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1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130934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8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11016</xdr:rowOff>
    </xdr:from>
    <xdr:to>
      <xdr:col>6</xdr:col>
      <xdr:colOff>38100</xdr:colOff>
      <xdr:row>35</xdr:row>
      <xdr:rowOff>112616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1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129143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8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51388</xdr:rowOff>
    </xdr:from>
    <xdr:to>
      <xdr:col>24</xdr:col>
      <xdr:colOff>63500</xdr:colOff>
      <xdr:row>56</xdr:row>
      <xdr:rowOff>34082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481138"/>
          <a:ext cx="838200" cy="15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25703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5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34082</xdr:rowOff>
    </xdr:from>
    <xdr:to>
      <xdr:col>19</xdr:col>
      <xdr:colOff>177800</xdr:colOff>
      <xdr:row>56</xdr:row>
      <xdr:rowOff>52178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35282"/>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52178</xdr:rowOff>
    </xdr:from>
    <xdr:to>
      <xdr:col>15</xdr:col>
      <xdr:colOff>50800</xdr:colOff>
      <xdr:row>56</xdr:row>
      <xdr:rowOff>74220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53378"/>
          <a:ext cx="889000" cy="2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51236</xdr:rowOff>
    </xdr:from>
    <xdr:to>
      <xdr:col>10</xdr:col>
      <xdr:colOff>114300</xdr:colOff>
      <xdr:row>56</xdr:row>
      <xdr:rowOff>74220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652436"/>
          <a:ext cx="889000" cy="2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588</xdr:rowOff>
    </xdr:from>
    <xdr:to>
      <xdr:col>24</xdr:col>
      <xdr:colOff>114300</xdr:colOff>
      <xdr:row>55</xdr:row>
      <xdr:rowOff>102188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3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23465</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28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154732</xdr:rowOff>
    </xdr:from>
    <xdr:to>
      <xdr:col>20</xdr:col>
      <xdr:colOff>38100</xdr:colOff>
      <xdr:row>56</xdr:row>
      <xdr:rowOff>84882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8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76009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67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1378</xdr:rowOff>
    </xdr:from>
    <xdr:to>
      <xdr:col>15</xdr:col>
      <xdr:colOff>101600</xdr:colOff>
      <xdr:row>56</xdr:row>
      <xdr:rowOff>102978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94105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6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23420</xdr:rowOff>
    </xdr:from>
    <xdr:to>
      <xdr:col>10</xdr:col>
      <xdr:colOff>165100</xdr:colOff>
      <xdr:row>56</xdr:row>
      <xdr:rowOff>125020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2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116147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1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436</xdr:rowOff>
    </xdr:from>
    <xdr:to>
      <xdr:col>6</xdr:col>
      <xdr:colOff>38100</xdr:colOff>
      <xdr:row>56</xdr:row>
      <xdr:rowOff>102036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0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93163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9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57266</xdr:rowOff>
    </xdr:from>
    <xdr:to>
      <xdr:col>24</xdr:col>
      <xdr:colOff>63500</xdr:colOff>
      <xdr:row>78</xdr:row>
      <xdr:rowOff>68720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430366"/>
          <a:ext cx="838200" cy="1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57266</xdr:rowOff>
    </xdr:from>
    <xdr:to>
      <xdr:col>19</xdr:col>
      <xdr:colOff>177800</xdr:colOff>
      <xdr:row>78</xdr:row>
      <xdr:rowOff>64833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30366"/>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56536</xdr:rowOff>
    </xdr:from>
    <xdr:to>
      <xdr:col>15</xdr:col>
      <xdr:colOff>50800</xdr:colOff>
      <xdr:row>78</xdr:row>
      <xdr:rowOff>64833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29636"/>
          <a:ext cx="889000" cy="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56262</xdr:rowOff>
    </xdr:from>
    <xdr:to>
      <xdr:col>10</xdr:col>
      <xdr:colOff>114300</xdr:colOff>
      <xdr:row>78</xdr:row>
      <xdr:rowOff>56536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29362"/>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17920</xdr:rowOff>
    </xdr:from>
    <xdr:to>
      <xdr:col>24</xdr:col>
      <xdr:colOff>114300</xdr:colOff>
      <xdr:row>78</xdr:row>
      <xdr:rowOff>119520</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104297</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0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6466</xdr:rowOff>
    </xdr:from>
    <xdr:to>
      <xdr:col>20</xdr:col>
      <xdr:colOff>38100</xdr:colOff>
      <xdr:row>78</xdr:row>
      <xdr:rowOff>108066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99193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14033</xdr:rowOff>
    </xdr:from>
    <xdr:to>
      <xdr:col>15</xdr:col>
      <xdr:colOff>101600</xdr:colOff>
      <xdr:row>78</xdr:row>
      <xdr:rowOff>115633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8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106760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7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5736</xdr:rowOff>
    </xdr:from>
    <xdr:to>
      <xdr:col>10</xdr:col>
      <xdr:colOff>165100</xdr:colOff>
      <xdr:row>78</xdr:row>
      <xdr:rowOff>107336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98463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7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5462</xdr:rowOff>
    </xdr:from>
    <xdr:to>
      <xdr:col>6</xdr:col>
      <xdr:colOff>38100</xdr:colOff>
      <xdr:row>78</xdr:row>
      <xdr:rowOff>107062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98189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7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152943</xdr:rowOff>
    </xdr:from>
    <xdr:to>
      <xdr:col>24</xdr:col>
      <xdr:colOff>63500</xdr:colOff>
      <xdr:row>97</xdr:row>
      <xdr:rowOff>13677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612143"/>
          <a:ext cx="838200" cy="3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112709</xdr:rowOff>
    </xdr:from>
    <xdr:to>
      <xdr:col>19</xdr:col>
      <xdr:colOff>177800</xdr:colOff>
      <xdr:row>96</xdr:row>
      <xdr:rowOff>152943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571909"/>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29118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112709</xdr:rowOff>
    </xdr:from>
    <xdr:to>
      <xdr:col>15</xdr:col>
      <xdr:colOff>50800</xdr:colOff>
      <xdr:row>97</xdr:row>
      <xdr:rowOff>82142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71909"/>
          <a:ext cx="889000" cy="14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42229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7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82142</xdr:rowOff>
    </xdr:from>
    <xdr:to>
      <xdr:col>10</xdr:col>
      <xdr:colOff>114300</xdr:colOff>
      <xdr:row>98</xdr:row>
      <xdr:rowOff>42692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712792"/>
          <a:ext cx="889000" cy="13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149117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7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46910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134327</xdr:rowOff>
    </xdr:from>
    <xdr:to>
      <xdr:col>24</xdr:col>
      <xdr:colOff>114300</xdr:colOff>
      <xdr:row>97</xdr:row>
      <xdr:rowOff>64477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112754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7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102143</xdr:rowOff>
    </xdr:from>
    <xdr:to>
      <xdr:col>20</xdr:col>
      <xdr:colOff>38100</xdr:colOff>
      <xdr:row>97</xdr:row>
      <xdr:rowOff>32293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6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48820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33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61909</xdr:rowOff>
    </xdr:from>
    <xdr:to>
      <xdr:col>15</xdr:col>
      <xdr:colOff>101600</xdr:colOff>
      <xdr:row>96</xdr:row>
      <xdr:rowOff>163509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8586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2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31342</xdr:rowOff>
    </xdr:from>
    <xdr:to>
      <xdr:col>10</xdr:col>
      <xdr:colOff>165100</xdr:colOff>
      <xdr:row>97</xdr:row>
      <xdr:rowOff>132942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6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149469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43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163342</xdr:rowOff>
    </xdr:from>
    <xdr:to>
      <xdr:col>6</xdr:col>
      <xdr:colOff>38100</xdr:colOff>
      <xdr:row>98</xdr:row>
      <xdr:rowOff>93492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9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84619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8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16675</xdr:rowOff>
    </xdr:from>
    <xdr:to>
      <xdr:col>55</xdr:col>
      <xdr:colOff>0</xdr:colOff>
      <xdr:row>36</xdr:row>
      <xdr:rowOff>54166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188875"/>
          <a:ext cx="8382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53341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25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122376</xdr:rowOff>
    </xdr:from>
    <xdr:to>
      <xdr:col>50</xdr:col>
      <xdr:colOff>114300</xdr:colOff>
      <xdr:row>36</xdr:row>
      <xdr:rowOff>16675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123126"/>
          <a:ext cx="889000" cy="6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157784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122376</xdr:rowOff>
    </xdr:from>
    <xdr:to>
      <xdr:col>45</xdr:col>
      <xdr:colOff>177800</xdr:colOff>
      <xdr:row>36</xdr:row>
      <xdr:rowOff>11673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123126"/>
          <a:ext cx="889000" cy="6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9777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5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11673</xdr:rowOff>
    </xdr:from>
    <xdr:to>
      <xdr:col>41</xdr:col>
      <xdr:colOff>50800</xdr:colOff>
      <xdr:row>36</xdr:row>
      <xdr:rowOff>102926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183873"/>
          <a:ext cx="889000" cy="9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33586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81984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3366</xdr:rowOff>
    </xdr:from>
    <xdr:to>
      <xdr:col>55</xdr:col>
      <xdr:colOff>50800</xdr:colOff>
      <xdr:row>36</xdr:row>
      <xdr:rowOff>104966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26243</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02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137325</xdr:rowOff>
    </xdr:from>
    <xdr:to>
      <xdr:col>50</xdr:col>
      <xdr:colOff>165100</xdr:colOff>
      <xdr:row>36</xdr:row>
      <xdr:rowOff>67475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3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84002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91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71576</xdr:rowOff>
    </xdr:from>
    <xdr:to>
      <xdr:col>46</xdr:col>
      <xdr:colOff>38100</xdr:colOff>
      <xdr:row>36</xdr:row>
      <xdr:rowOff>1726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18253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84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132323</xdr:rowOff>
    </xdr:from>
    <xdr:to>
      <xdr:col>41</xdr:col>
      <xdr:colOff>101600</xdr:colOff>
      <xdr:row>36</xdr:row>
      <xdr:rowOff>62473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3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79000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90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52126</xdr:rowOff>
    </xdr:from>
    <xdr:to>
      <xdr:col>36</xdr:col>
      <xdr:colOff>165100</xdr:colOff>
      <xdr:row>36</xdr:row>
      <xdr:rowOff>153726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2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170253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99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100812</xdr:rowOff>
    </xdr:from>
    <xdr:to>
      <xdr:col>55</xdr:col>
      <xdr:colOff>0</xdr:colOff>
      <xdr:row>58</xdr:row>
      <xdr:rowOff>132425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44912"/>
          <a:ext cx="838200" cy="3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114766</xdr:rowOff>
    </xdr:from>
    <xdr:to>
      <xdr:col>50</xdr:col>
      <xdr:colOff>114300</xdr:colOff>
      <xdr:row>58</xdr:row>
      <xdr:rowOff>132425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58866"/>
          <a:ext cx="889000" cy="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157942</xdr:rowOff>
    </xdr:from>
    <xdr:to>
      <xdr:col>45</xdr:col>
      <xdr:colOff>177800</xdr:colOff>
      <xdr:row>58</xdr:row>
      <xdr:rowOff>114766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30592"/>
          <a:ext cx="889000" cy="12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157942</xdr:rowOff>
    </xdr:from>
    <xdr:to>
      <xdr:col>41</xdr:col>
      <xdr:colOff>50800</xdr:colOff>
      <xdr:row>57</xdr:row>
      <xdr:rowOff>161407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30592"/>
          <a:ext cx="889000" cy="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118229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105827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4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50012</xdr:rowOff>
    </xdr:from>
    <xdr:to>
      <xdr:col>55</xdr:col>
      <xdr:colOff>50800</xdr:colOff>
      <xdr:row>58</xdr:row>
      <xdr:rowOff>151612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9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160737</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81625</xdr:rowOff>
    </xdr:from>
    <xdr:to>
      <xdr:col>50</xdr:col>
      <xdr:colOff>165100</xdr:colOff>
      <xdr:row>59</xdr:row>
      <xdr:rowOff>11775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2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2902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1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63966</xdr:rowOff>
    </xdr:from>
    <xdr:to>
      <xdr:col>46</xdr:col>
      <xdr:colOff>38100</xdr:colOff>
      <xdr:row>58</xdr:row>
      <xdr:rowOff>165566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0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156693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107142</xdr:rowOff>
    </xdr:from>
    <xdr:to>
      <xdr:col>41</xdr:col>
      <xdr:colOff>101600</xdr:colOff>
      <xdr:row>58</xdr:row>
      <xdr:rowOff>37292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7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53819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65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110607</xdr:rowOff>
    </xdr:from>
    <xdr:to>
      <xdr:col>36</xdr:col>
      <xdr:colOff>165100</xdr:colOff>
      <xdr:row>58</xdr:row>
      <xdr:rowOff>40757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8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57284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65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66244</xdr:rowOff>
    </xdr:from>
    <xdr:to>
      <xdr:col>55</xdr:col>
      <xdr:colOff>0</xdr:colOff>
      <xdr:row>78</xdr:row>
      <xdr:rowOff>94777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39344"/>
          <a:ext cx="838200" cy="2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94777</xdr:rowOff>
    </xdr:from>
    <xdr:to>
      <xdr:col>50</xdr:col>
      <xdr:colOff>114300</xdr:colOff>
      <xdr:row>78</xdr:row>
      <xdr:rowOff>95126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67877"/>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100016</xdr:rowOff>
    </xdr:from>
    <xdr:to>
      <xdr:col>45</xdr:col>
      <xdr:colOff>177800</xdr:colOff>
      <xdr:row>78</xdr:row>
      <xdr:rowOff>95126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301666"/>
          <a:ext cx="889000" cy="16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100016</xdr:rowOff>
    </xdr:from>
    <xdr:to>
      <xdr:col>41</xdr:col>
      <xdr:colOff>50800</xdr:colOff>
      <xdr:row>78</xdr:row>
      <xdr:rowOff>70092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301666"/>
          <a:ext cx="889000" cy="14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57207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15444</xdr:rowOff>
    </xdr:from>
    <xdr:to>
      <xdr:col>55</xdr:col>
      <xdr:colOff>50800</xdr:colOff>
      <xdr:row>78</xdr:row>
      <xdr:rowOff>117044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145415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4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43977</xdr:rowOff>
    </xdr:from>
    <xdr:to>
      <xdr:col>50</xdr:col>
      <xdr:colOff>165100</xdr:colOff>
      <xdr:row>78</xdr:row>
      <xdr:rowOff>145577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136704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44326</xdr:rowOff>
    </xdr:from>
    <xdr:to>
      <xdr:col>46</xdr:col>
      <xdr:colOff>38100</xdr:colOff>
      <xdr:row>78</xdr:row>
      <xdr:rowOff>145926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137053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49216</xdr:rowOff>
    </xdr:from>
    <xdr:to>
      <xdr:col>41</xdr:col>
      <xdr:colOff>101600</xdr:colOff>
      <xdr:row>77</xdr:row>
      <xdr:rowOff>150816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25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167343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02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19292</xdr:rowOff>
    </xdr:from>
    <xdr:to>
      <xdr:col>36</xdr:col>
      <xdr:colOff>165100</xdr:colOff>
      <xdr:row>78</xdr:row>
      <xdr:rowOff>120892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9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112019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8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89602</xdr:rowOff>
    </xdr:from>
    <xdr:to>
      <xdr:col>55</xdr:col>
      <xdr:colOff>0</xdr:colOff>
      <xdr:row>98</xdr:row>
      <xdr:rowOff>134793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91702"/>
          <a:ext cx="838200" cy="4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79803</xdr:rowOff>
    </xdr:from>
    <xdr:to>
      <xdr:col>50</xdr:col>
      <xdr:colOff>114300</xdr:colOff>
      <xdr:row>98</xdr:row>
      <xdr:rowOff>134793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81903"/>
          <a:ext cx="889000" cy="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146799</xdr:rowOff>
    </xdr:from>
    <xdr:to>
      <xdr:col>45</xdr:col>
      <xdr:colOff>177800</xdr:colOff>
      <xdr:row>98</xdr:row>
      <xdr:rowOff>79803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77449"/>
          <a:ext cx="889000" cy="10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128541</xdr:rowOff>
    </xdr:from>
    <xdr:to>
      <xdr:col>41</xdr:col>
      <xdr:colOff>50800</xdr:colOff>
      <xdr:row>97</xdr:row>
      <xdr:rowOff>146799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587741"/>
          <a:ext cx="889000" cy="18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92073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8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71251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8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38802</xdr:rowOff>
    </xdr:from>
    <xdr:to>
      <xdr:col>55</xdr:col>
      <xdr:colOff>50800</xdr:colOff>
      <xdr:row>98</xdr:row>
      <xdr:rowOff>140402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125179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5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83993</xdr:rowOff>
    </xdr:from>
    <xdr:to>
      <xdr:col>50</xdr:col>
      <xdr:colOff>165100</xdr:colOff>
      <xdr:row>99</xdr:row>
      <xdr:rowOff>14143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8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5270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7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29003</xdr:rowOff>
    </xdr:from>
    <xdr:to>
      <xdr:col>46</xdr:col>
      <xdr:colOff>38100</xdr:colOff>
      <xdr:row>98</xdr:row>
      <xdr:rowOff>130603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3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121730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2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95999</xdr:rowOff>
    </xdr:from>
    <xdr:to>
      <xdr:col>41</xdr:col>
      <xdr:colOff>101600</xdr:colOff>
      <xdr:row>98</xdr:row>
      <xdr:rowOff>26149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42676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50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77741</xdr:rowOff>
    </xdr:from>
    <xdr:to>
      <xdr:col>36</xdr:col>
      <xdr:colOff>165100</xdr:colOff>
      <xdr:row>97</xdr:row>
      <xdr:rowOff>7891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5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24418</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31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7315</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665165"/>
          <a:ext cx="1269" cy="106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125442</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44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7315</xdr:rowOff>
    </xdr:from>
    <xdr:to>
      <xdr:col>86</xdr:col>
      <xdr:colOff>25400</xdr:colOff>
      <xdr:row>33</xdr:row>
      <xdr:rowOff>7315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66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143904</xdr:rowOff>
    </xdr:from>
    <xdr:to>
      <xdr:col>85</xdr:col>
      <xdr:colOff>127000</xdr:colOff>
      <xdr:row>33</xdr:row>
      <xdr:rowOff>7315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5458854"/>
          <a:ext cx="838200" cy="20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154665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98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4788</xdr:rowOff>
    </xdr:from>
    <xdr:to>
      <xdr:col>85</xdr:col>
      <xdr:colOff>177800</xdr:colOff>
      <xdr:row>38</xdr:row>
      <xdr:rowOff>106388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1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143904</xdr:rowOff>
    </xdr:from>
    <xdr:to>
      <xdr:col>81</xdr:col>
      <xdr:colOff>50800</xdr:colOff>
      <xdr:row>34</xdr:row>
      <xdr:rowOff>66154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5458854"/>
          <a:ext cx="889000" cy="4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27039</xdr:rowOff>
    </xdr:from>
    <xdr:to>
      <xdr:col>81</xdr:col>
      <xdr:colOff>101600</xdr:colOff>
      <xdr:row>38</xdr:row>
      <xdr:rowOff>128639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119766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63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66154</xdr:rowOff>
    </xdr:from>
    <xdr:to>
      <xdr:col>76</xdr:col>
      <xdr:colOff>114300</xdr:colOff>
      <xdr:row>38</xdr:row>
      <xdr:rowOff>132004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5895454"/>
          <a:ext cx="889000" cy="75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1435</xdr:rowOff>
    </xdr:from>
    <xdr:to>
      <xdr:col>76</xdr:col>
      <xdr:colOff>165100</xdr:colOff>
      <xdr:row>38</xdr:row>
      <xdr:rowOff>103035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94162</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0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132004</xdr:rowOff>
    </xdr:from>
    <xdr:to>
      <xdr:col>71</xdr:col>
      <xdr:colOff>177800</xdr:colOff>
      <xdr:row>39</xdr:row>
      <xdr:rowOff>6159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47104"/>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42532</xdr:rowOff>
    </xdr:from>
    <xdr:to>
      <xdr:col>72</xdr:col>
      <xdr:colOff>38100</xdr:colOff>
      <xdr:row>38</xdr:row>
      <xdr:rowOff>144132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160659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xdr:rowOff>
    </xdr:from>
    <xdr:to>
      <xdr:col>67</xdr:col>
      <xdr:colOff>101600</xdr:colOff>
      <xdr:row>38</xdr:row>
      <xdr:rowOff>110909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127436</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127965</xdr:rowOff>
    </xdr:from>
    <xdr:to>
      <xdr:col>85</xdr:col>
      <xdr:colOff>177800</xdr:colOff>
      <xdr:row>33</xdr:row>
      <xdr:rowOff>58115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561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80992</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556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93104</xdr:rowOff>
    </xdr:from>
    <xdr:to>
      <xdr:col>81</xdr:col>
      <xdr:colOff>101600</xdr:colOff>
      <xdr:row>32</xdr:row>
      <xdr:rowOff>23254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540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39781</xdr:rowOff>
    </xdr:from>
    <xdr:ext cx="59901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181795"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15354</xdr:rowOff>
    </xdr:from>
    <xdr:to>
      <xdr:col>76</xdr:col>
      <xdr:colOff>165100</xdr:colOff>
      <xdr:row>34</xdr:row>
      <xdr:rowOff>116954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58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133481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561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81204</xdr:rowOff>
    </xdr:from>
    <xdr:to>
      <xdr:col>72</xdr:col>
      <xdr:colOff>38100</xdr:colOff>
      <xdr:row>39</xdr:row>
      <xdr:rowOff>11354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2481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8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126809</xdr:rowOff>
    </xdr:from>
    <xdr:to>
      <xdr:col>67</xdr:col>
      <xdr:colOff>101600</xdr:colOff>
      <xdr:row>39</xdr:row>
      <xdr:rowOff>56959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48086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3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8333</xdr:rowOff>
    </xdr:from>
    <xdr:to>
      <xdr:col>85</xdr:col>
      <xdr:colOff>127000</xdr:colOff>
      <xdr:row>77</xdr:row>
      <xdr:rowOff>23237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09983"/>
          <a:ext cx="8382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7336</xdr:rowOff>
    </xdr:from>
    <xdr:to>
      <xdr:col>81</xdr:col>
      <xdr:colOff>50800</xdr:colOff>
      <xdr:row>77</xdr:row>
      <xdr:rowOff>23237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208986"/>
          <a:ext cx="889000" cy="1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7336</xdr:rowOff>
    </xdr:from>
    <xdr:to>
      <xdr:col>76</xdr:col>
      <xdr:colOff>114300</xdr:colOff>
      <xdr:row>77</xdr:row>
      <xdr:rowOff>19923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08986"/>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165148</xdr:rowOff>
    </xdr:from>
    <xdr:to>
      <xdr:col>71</xdr:col>
      <xdr:colOff>177800</xdr:colOff>
      <xdr:row>77</xdr:row>
      <xdr:rowOff>19923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195348"/>
          <a:ext cx="889000" cy="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128983</xdr:rowOff>
    </xdr:from>
    <xdr:to>
      <xdr:col>85</xdr:col>
      <xdr:colOff>177800</xdr:colOff>
      <xdr:row>77</xdr:row>
      <xdr:rowOff>59133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107410</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3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143887</xdr:rowOff>
    </xdr:from>
    <xdr:to>
      <xdr:col>81</xdr:col>
      <xdr:colOff>101600</xdr:colOff>
      <xdr:row>77</xdr:row>
      <xdr:rowOff>74037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7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65164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6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127986</xdr:rowOff>
    </xdr:from>
    <xdr:to>
      <xdr:col>76</xdr:col>
      <xdr:colOff>165100</xdr:colOff>
      <xdr:row>77</xdr:row>
      <xdr:rowOff>58136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5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49263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5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140573</xdr:rowOff>
    </xdr:from>
    <xdr:to>
      <xdr:col>72</xdr:col>
      <xdr:colOff>38100</xdr:colOff>
      <xdr:row>77</xdr:row>
      <xdr:rowOff>70723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7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61850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6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114348</xdr:rowOff>
    </xdr:from>
    <xdr:to>
      <xdr:col>67</xdr:col>
      <xdr:colOff>101600</xdr:colOff>
      <xdr:row>77</xdr:row>
      <xdr:rowOff>44498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35625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48884</xdr:rowOff>
    </xdr:from>
    <xdr:to>
      <xdr:col>85</xdr:col>
      <xdr:colOff>127000</xdr:colOff>
      <xdr:row>98</xdr:row>
      <xdr:rowOff>102887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850984"/>
          <a:ext cx="838200" cy="5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48884</xdr:rowOff>
    </xdr:from>
    <xdr:to>
      <xdr:col>81</xdr:col>
      <xdr:colOff>50800</xdr:colOff>
      <xdr:row>98</xdr:row>
      <xdr:rowOff>83730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50984"/>
          <a:ext cx="889000" cy="3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83730</xdr:rowOff>
    </xdr:from>
    <xdr:to>
      <xdr:col>76</xdr:col>
      <xdr:colOff>114300</xdr:colOff>
      <xdr:row>98</xdr:row>
      <xdr:rowOff>106993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885830"/>
          <a:ext cx="889000" cy="2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102219</xdr:rowOff>
    </xdr:from>
    <xdr:to>
      <xdr:col>71</xdr:col>
      <xdr:colOff>177800</xdr:colOff>
      <xdr:row>98</xdr:row>
      <xdr:rowOff>106993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04319"/>
          <a:ext cx="889000" cy="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52087</xdr:rowOff>
    </xdr:from>
    <xdr:to>
      <xdr:col>85</xdr:col>
      <xdr:colOff>177800</xdr:colOff>
      <xdr:row>98</xdr:row>
      <xdr:rowOff>153687</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5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138464</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6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169534</xdr:rowOff>
    </xdr:from>
    <xdr:to>
      <xdr:col>81</xdr:col>
      <xdr:colOff>101600</xdr:colOff>
      <xdr:row>98</xdr:row>
      <xdr:rowOff>99684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0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90811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89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32930</xdr:rowOff>
    </xdr:from>
    <xdr:to>
      <xdr:col>76</xdr:col>
      <xdr:colOff>165100</xdr:colOff>
      <xdr:row>98</xdr:row>
      <xdr:rowOff>134530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3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125657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2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56193</xdr:rowOff>
    </xdr:from>
    <xdr:to>
      <xdr:col>72</xdr:col>
      <xdr:colOff>38100</xdr:colOff>
      <xdr:row>98</xdr:row>
      <xdr:rowOff>157793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148920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51419</xdr:rowOff>
    </xdr:from>
    <xdr:to>
      <xdr:col>67</xdr:col>
      <xdr:colOff>101600</xdr:colOff>
      <xdr:row>98</xdr:row>
      <xdr:rowOff>153019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5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144146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4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20142</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535242"/>
          <a:ext cx="889000" cy="1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20142</xdr:rowOff>
    </xdr:from>
    <xdr:to>
      <xdr:col>107</xdr:col>
      <xdr:colOff>50800</xdr:colOff>
      <xdr:row>38</xdr:row>
      <xdr:rowOff>130602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535242"/>
          <a:ext cx="889000" cy="11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134901</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39116</xdr:rowOff>
    </xdr:from>
    <xdr:to>
      <xdr:col>102</xdr:col>
      <xdr:colOff>114300</xdr:colOff>
      <xdr:row>38</xdr:row>
      <xdr:rowOff>130602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554216"/>
          <a:ext cx="889000" cy="9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130878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140792</xdr:rowOff>
    </xdr:from>
    <xdr:to>
      <xdr:col>107</xdr:col>
      <xdr:colOff>101600</xdr:colOff>
      <xdr:row>38</xdr:row>
      <xdr:rowOff>70942</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87469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5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79802</xdr:rowOff>
    </xdr:from>
    <xdr:to>
      <xdr:col>102</xdr:col>
      <xdr:colOff>165100</xdr:colOff>
      <xdr:row>39</xdr:row>
      <xdr:rowOff>9952</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59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1079</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687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159766</xdr:rowOff>
    </xdr:from>
    <xdr:to>
      <xdr:col>98</xdr:col>
      <xdr:colOff>38100</xdr:colOff>
      <xdr:row>38</xdr:row>
      <xdr:rowOff>89916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106443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7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39116</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5466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159766</xdr:rowOff>
    </xdr:from>
    <xdr:to>
      <xdr:col>98</xdr:col>
      <xdr:colOff>38100</xdr:colOff>
      <xdr:row>59</xdr:row>
      <xdr:rowOff>89916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81043</xdr:rowOff>
    </xdr:from>
    <xdr:ext cx="313932"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99333" y="101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154961</xdr:rowOff>
    </xdr:from>
    <xdr:to>
      <xdr:col>116</xdr:col>
      <xdr:colOff>63500</xdr:colOff>
      <xdr:row>76</xdr:row>
      <xdr:rowOff>163224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185161"/>
          <a:ext cx="8382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163224</xdr:rowOff>
    </xdr:from>
    <xdr:to>
      <xdr:col>111</xdr:col>
      <xdr:colOff>177800</xdr:colOff>
      <xdr:row>77</xdr:row>
      <xdr:rowOff>18455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193424"/>
          <a:ext cx="889000" cy="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18455</xdr:rowOff>
    </xdr:from>
    <xdr:to>
      <xdr:col>107</xdr:col>
      <xdr:colOff>50800</xdr:colOff>
      <xdr:row>77</xdr:row>
      <xdr:rowOff>32486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220105"/>
          <a:ext cx="889000" cy="1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32486</xdr:rowOff>
    </xdr:from>
    <xdr:to>
      <xdr:col>102</xdr:col>
      <xdr:colOff>114300</xdr:colOff>
      <xdr:row>77</xdr:row>
      <xdr:rowOff>57415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234136"/>
          <a:ext cx="889000" cy="2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104161</xdr:rowOff>
    </xdr:from>
    <xdr:to>
      <xdr:col>116</xdr:col>
      <xdr:colOff>114300</xdr:colOff>
      <xdr:row>77</xdr:row>
      <xdr:rowOff>34311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1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82588</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11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112424</xdr:rowOff>
    </xdr:from>
    <xdr:to>
      <xdr:col>112</xdr:col>
      <xdr:colOff>38100</xdr:colOff>
      <xdr:row>77</xdr:row>
      <xdr:rowOff>42574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1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33701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2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139105</xdr:rowOff>
    </xdr:from>
    <xdr:to>
      <xdr:col>107</xdr:col>
      <xdr:colOff>101600</xdr:colOff>
      <xdr:row>77</xdr:row>
      <xdr:rowOff>69255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1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60382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26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153136</xdr:rowOff>
    </xdr:from>
    <xdr:to>
      <xdr:col>102</xdr:col>
      <xdr:colOff>165100</xdr:colOff>
      <xdr:row>77</xdr:row>
      <xdr:rowOff>83286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1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74413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2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6615</xdr:rowOff>
    </xdr:from>
    <xdr:to>
      <xdr:col>98</xdr:col>
      <xdr:colOff>38100</xdr:colOff>
      <xdr:row>77</xdr:row>
      <xdr:rowOff>108215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20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99342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3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近年の学校施設整備事業などの大型事業の実施により平成２７年度まで上昇していたが、大型事業の終了により平成２８年度からは減少している。今後は、公共施設等総合管理計画の個別計画に基づき、事業の取捨選択を徹底していく。</a:t>
          </a:r>
        </a:p>
        <a:p>
          <a:r>
            <a:rPr kumimoji="1" lang="ja-JP" altLang="en-US" sz="1300">
              <a:latin typeface="ＭＳ Ｐゴシック" panose="020B0600070205080204" pitchFamily="50" charset="-128"/>
              <a:ea typeface="ＭＳ Ｐゴシック" panose="020B0600070205080204" pitchFamily="50" charset="-128"/>
            </a:rPr>
            <a:t>また、災害復旧事業費は、平成２８年熊本地震に伴う公共施設等の災害復旧に伴い増加したが、令和元年度以降は熊本地震に係る災害復旧事業はなくなる見込みである。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7,136
7,089
136.94
6,078,798
5,762,357
239,634
3,240,226
5,897,915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25146</xdr:rowOff>
    </xdr:from>
    <xdr:to>
      <xdr:col>24</xdr:col>
      <xdr:colOff>63500</xdr:colOff>
      <xdr:row>36</xdr:row>
      <xdr:rowOff>82296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9734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23512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9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41910</xdr:rowOff>
    </xdr:from>
    <xdr:to>
      <xdr:col>19</xdr:col>
      <xdr:colOff>177800</xdr:colOff>
      <xdr:row>36</xdr:row>
      <xdr:rowOff>82296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14110"/>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158259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139192</xdr:rowOff>
    </xdr:from>
    <xdr:to>
      <xdr:col>15</xdr:col>
      <xdr:colOff>50800</xdr:colOff>
      <xdr:row>36</xdr:row>
      <xdr:rowOff>41910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39942"/>
          <a:ext cx="889000" cy="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139192</xdr:rowOff>
    </xdr:from>
    <xdr:to>
      <xdr:col>10</xdr:col>
      <xdr:colOff>114300</xdr:colOff>
      <xdr:row>36</xdr:row>
      <xdr:rowOff>29591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39942"/>
          <a:ext cx="8890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95521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109872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145796</xdr:rowOff>
    </xdr:from>
    <xdr:to>
      <xdr:col>24</xdr:col>
      <xdr:colOff>114300</xdr:colOff>
      <xdr:row>36</xdr:row>
      <xdr:rowOff>75946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168673</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9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31496</xdr:rowOff>
    </xdr:from>
    <xdr:to>
      <xdr:col>20</xdr:col>
      <xdr:colOff>38100</xdr:colOff>
      <xdr:row>36</xdr:row>
      <xdr:rowOff>133096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149623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162560</xdr:rowOff>
    </xdr:from>
    <xdr:to>
      <xdr:col>15</xdr:col>
      <xdr:colOff>101600</xdr:colOff>
      <xdr:row>36</xdr:row>
      <xdr:rowOff>92710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109237</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93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88392</xdr:rowOff>
    </xdr:from>
    <xdr:to>
      <xdr:col>10</xdr:col>
      <xdr:colOff>165100</xdr:colOff>
      <xdr:row>36</xdr:row>
      <xdr:rowOff>18542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35069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86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150241</xdr:rowOff>
    </xdr:from>
    <xdr:to>
      <xdr:col>6</xdr:col>
      <xdr:colOff>38100</xdr:colOff>
      <xdr:row>36</xdr:row>
      <xdr:rowOff>80391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96918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92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56084</xdr:rowOff>
    </xdr:from>
    <xdr:to>
      <xdr:col>24</xdr:col>
      <xdr:colOff>63500</xdr:colOff>
      <xdr:row>58</xdr:row>
      <xdr:rowOff>68649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00184"/>
          <a:ext cx="838200" cy="1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56084</xdr:rowOff>
    </xdr:from>
    <xdr:to>
      <xdr:col>19</xdr:col>
      <xdr:colOff>177800</xdr:colOff>
      <xdr:row>58</xdr:row>
      <xdr:rowOff>66689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00184"/>
          <a:ext cx="889000" cy="1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66689</xdr:rowOff>
    </xdr:from>
    <xdr:to>
      <xdr:col>15</xdr:col>
      <xdr:colOff>50800</xdr:colOff>
      <xdr:row>58</xdr:row>
      <xdr:rowOff>79876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10789"/>
          <a:ext cx="889000" cy="1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79876</xdr:rowOff>
    </xdr:from>
    <xdr:to>
      <xdr:col>10</xdr:col>
      <xdr:colOff>114300</xdr:colOff>
      <xdr:row>58</xdr:row>
      <xdr:rowOff>91466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23976"/>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17849</xdr:rowOff>
    </xdr:from>
    <xdr:to>
      <xdr:col>24</xdr:col>
      <xdr:colOff>114300</xdr:colOff>
      <xdr:row>58</xdr:row>
      <xdr:rowOff>119449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6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106206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7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5284</xdr:rowOff>
    </xdr:from>
    <xdr:to>
      <xdr:col>20</xdr:col>
      <xdr:colOff>38100</xdr:colOff>
      <xdr:row>58</xdr:row>
      <xdr:rowOff>106884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98011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4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15889</xdr:rowOff>
    </xdr:from>
    <xdr:to>
      <xdr:col>15</xdr:col>
      <xdr:colOff>101600</xdr:colOff>
      <xdr:row>58</xdr:row>
      <xdr:rowOff>117489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5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108616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5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29076</xdr:rowOff>
    </xdr:from>
    <xdr:to>
      <xdr:col>10</xdr:col>
      <xdr:colOff>165100</xdr:colOff>
      <xdr:row>58</xdr:row>
      <xdr:rowOff>130676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121803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6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40666</xdr:rowOff>
    </xdr:from>
    <xdr:to>
      <xdr:col>6</xdr:col>
      <xdr:colOff>38100</xdr:colOff>
      <xdr:row>58</xdr:row>
      <xdr:rowOff>142266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8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133393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7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47150</xdr:rowOff>
    </xdr:from>
    <xdr:to>
      <xdr:col>24</xdr:col>
      <xdr:colOff>63500</xdr:colOff>
      <xdr:row>73</xdr:row>
      <xdr:rowOff>63347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563000"/>
          <a:ext cx="838200" cy="1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54416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41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2997</xdr:rowOff>
    </xdr:from>
    <xdr:to>
      <xdr:col>19</xdr:col>
      <xdr:colOff>177800</xdr:colOff>
      <xdr:row>73</xdr:row>
      <xdr:rowOff>47150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518847"/>
          <a:ext cx="889000" cy="4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15021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7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2997</xdr:rowOff>
    </xdr:from>
    <xdr:to>
      <xdr:col>15</xdr:col>
      <xdr:colOff>50800</xdr:colOff>
      <xdr:row>73</xdr:row>
      <xdr:rowOff>170049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518847"/>
          <a:ext cx="889000" cy="16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31905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170049</xdr:rowOff>
    </xdr:from>
    <xdr:to>
      <xdr:col>10</xdr:col>
      <xdr:colOff>114300</xdr:colOff>
      <xdr:row>74</xdr:row>
      <xdr:rowOff>4032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685899"/>
          <a:ext cx="889000" cy="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133196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148361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12547</xdr:rowOff>
    </xdr:from>
    <xdr:to>
      <xdr:col>24</xdr:col>
      <xdr:colOff>114300</xdr:colOff>
      <xdr:row>73</xdr:row>
      <xdr:rowOff>114147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35424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37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167800</xdr:rowOff>
    </xdr:from>
    <xdr:to>
      <xdr:col>20</xdr:col>
      <xdr:colOff>38100</xdr:colOff>
      <xdr:row>73</xdr:row>
      <xdr:rowOff>97950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51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114477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287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123647</xdr:rowOff>
    </xdr:from>
    <xdr:to>
      <xdr:col>15</xdr:col>
      <xdr:colOff>101600</xdr:colOff>
      <xdr:row>73</xdr:row>
      <xdr:rowOff>53797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46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70324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24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119249</xdr:rowOff>
    </xdr:from>
    <xdr:to>
      <xdr:col>10</xdr:col>
      <xdr:colOff>165100</xdr:colOff>
      <xdr:row>74</xdr:row>
      <xdr:rowOff>49399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63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65926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1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124682</xdr:rowOff>
    </xdr:from>
    <xdr:to>
      <xdr:col>6</xdr:col>
      <xdr:colOff>38100</xdr:colOff>
      <xdr:row>74</xdr:row>
      <xdr:rowOff>54832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64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71359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41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71498</xdr:rowOff>
    </xdr:from>
    <xdr:to>
      <xdr:col>24</xdr:col>
      <xdr:colOff>63500</xdr:colOff>
      <xdr:row>98</xdr:row>
      <xdr:rowOff>84576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73598"/>
          <a:ext cx="838200" cy="1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71498</xdr:rowOff>
    </xdr:from>
    <xdr:to>
      <xdr:col>19</xdr:col>
      <xdr:colOff>177800</xdr:colOff>
      <xdr:row>98</xdr:row>
      <xdr:rowOff>74687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73598"/>
          <a:ext cx="8890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74687</xdr:rowOff>
    </xdr:from>
    <xdr:to>
      <xdr:col>15</xdr:col>
      <xdr:colOff>50800</xdr:colOff>
      <xdr:row>98</xdr:row>
      <xdr:rowOff>78581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76787"/>
          <a:ext cx="889000" cy="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78581</xdr:rowOff>
    </xdr:from>
    <xdr:to>
      <xdr:col>10</xdr:col>
      <xdr:colOff>114300</xdr:colOff>
      <xdr:row>98</xdr:row>
      <xdr:rowOff>84122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80681"/>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123054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2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33776</xdr:rowOff>
    </xdr:from>
    <xdr:to>
      <xdr:col>24</xdr:col>
      <xdr:colOff>114300</xdr:colOff>
      <xdr:row>98</xdr:row>
      <xdr:rowOff>135376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167230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20698</xdr:rowOff>
    </xdr:from>
    <xdr:to>
      <xdr:col>20</xdr:col>
      <xdr:colOff>38100</xdr:colOff>
      <xdr:row>98</xdr:row>
      <xdr:rowOff>122298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2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113425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1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23887</xdr:rowOff>
    </xdr:from>
    <xdr:to>
      <xdr:col>15</xdr:col>
      <xdr:colOff>101600</xdr:colOff>
      <xdr:row>98</xdr:row>
      <xdr:rowOff>125487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2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116614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1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27781</xdr:rowOff>
    </xdr:from>
    <xdr:to>
      <xdr:col>10</xdr:col>
      <xdr:colOff>165100</xdr:colOff>
      <xdr:row>98</xdr:row>
      <xdr:rowOff>129381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145908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33322</xdr:rowOff>
    </xdr:from>
    <xdr:to>
      <xdr:col>6</xdr:col>
      <xdr:colOff>38100</xdr:colOff>
      <xdr:row>98</xdr:row>
      <xdr:rowOff>134922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3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126049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36220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227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164770</xdr:rowOff>
    </xdr:from>
    <xdr:to>
      <xdr:col>41</xdr:col>
      <xdr:colOff>50800</xdr:colOff>
      <xdr:row>39</xdr:row>
      <xdr:rowOff>36220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79870"/>
          <a:ext cx="8890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156870</xdr:rowOff>
    </xdr:from>
    <xdr:to>
      <xdr:col>41</xdr:col>
      <xdr:colOff>101600</xdr:colOff>
      <xdr:row>39</xdr:row>
      <xdr:rowOff>87020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78147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6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113970</xdr:rowOff>
    </xdr:from>
    <xdr:to>
      <xdr:col>36</xdr:col>
      <xdr:colOff>165100</xdr:colOff>
      <xdr:row>39</xdr:row>
      <xdr:rowOff>44120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35247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21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31218</xdr:rowOff>
    </xdr:from>
    <xdr:to>
      <xdr:col>55</xdr:col>
      <xdr:colOff>0</xdr:colOff>
      <xdr:row>54</xdr:row>
      <xdr:rowOff>143804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289518"/>
          <a:ext cx="838200" cy="1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37986</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39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143804</xdr:rowOff>
    </xdr:from>
    <xdr:to>
      <xdr:col>50</xdr:col>
      <xdr:colOff>114300</xdr:colOff>
      <xdr:row>54</xdr:row>
      <xdr:rowOff>158576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402104"/>
          <a:ext cx="889000" cy="1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141908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158576</xdr:rowOff>
    </xdr:from>
    <xdr:to>
      <xdr:col>45</xdr:col>
      <xdr:colOff>177800</xdr:colOff>
      <xdr:row>55</xdr:row>
      <xdr:rowOff>73778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416876"/>
          <a:ext cx="889000" cy="8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12675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169932</xdr:rowOff>
    </xdr:from>
    <xdr:to>
      <xdr:col>41</xdr:col>
      <xdr:colOff>50800</xdr:colOff>
      <xdr:row>55</xdr:row>
      <xdr:rowOff>73778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428232"/>
          <a:ext cx="889000" cy="7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15195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19315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151868</xdr:rowOff>
    </xdr:from>
    <xdr:to>
      <xdr:col>55</xdr:col>
      <xdr:colOff>50800</xdr:colOff>
      <xdr:row>54</xdr:row>
      <xdr:rowOff>82018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23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3295</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09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93004</xdr:rowOff>
    </xdr:from>
    <xdr:to>
      <xdr:col>50</xdr:col>
      <xdr:colOff>165100</xdr:colOff>
      <xdr:row>55</xdr:row>
      <xdr:rowOff>23154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35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39681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12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107776</xdr:rowOff>
    </xdr:from>
    <xdr:to>
      <xdr:col>46</xdr:col>
      <xdr:colOff>38100</xdr:colOff>
      <xdr:row>55</xdr:row>
      <xdr:rowOff>37926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36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54453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14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22978</xdr:rowOff>
    </xdr:from>
    <xdr:to>
      <xdr:col>41</xdr:col>
      <xdr:colOff>101600</xdr:colOff>
      <xdr:row>55</xdr:row>
      <xdr:rowOff>124578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4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141105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22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119132</xdr:rowOff>
    </xdr:from>
    <xdr:to>
      <xdr:col>36</xdr:col>
      <xdr:colOff>165100</xdr:colOff>
      <xdr:row>55</xdr:row>
      <xdr:rowOff>49282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3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65809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15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40870</xdr:rowOff>
    </xdr:from>
    <xdr:to>
      <xdr:col>55</xdr:col>
      <xdr:colOff>0</xdr:colOff>
      <xdr:row>77</xdr:row>
      <xdr:rowOff>111525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42520"/>
          <a:ext cx="838200" cy="7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67131</xdr:rowOff>
    </xdr:from>
    <xdr:to>
      <xdr:col>50</xdr:col>
      <xdr:colOff>114300</xdr:colOff>
      <xdr:row>77</xdr:row>
      <xdr:rowOff>111525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268781"/>
          <a:ext cx="889000" cy="4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30304</xdr:rowOff>
    </xdr:from>
    <xdr:to>
      <xdr:col>45</xdr:col>
      <xdr:colOff>177800</xdr:colOff>
      <xdr:row>77</xdr:row>
      <xdr:rowOff>67131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231954"/>
          <a:ext cx="889000" cy="3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30304</xdr:rowOff>
    </xdr:from>
    <xdr:to>
      <xdr:col>41</xdr:col>
      <xdr:colOff>50800</xdr:colOff>
      <xdr:row>77</xdr:row>
      <xdr:rowOff>110096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231954"/>
          <a:ext cx="889000" cy="7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100829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3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161520</xdr:rowOff>
    </xdr:from>
    <xdr:to>
      <xdr:col>55</xdr:col>
      <xdr:colOff>50800</xdr:colOff>
      <xdr:row>77</xdr:row>
      <xdr:rowOff>91670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19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139947</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7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60725</xdr:rowOff>
    </xdr:from>
    <xdr:to>
      <xdr:col>50</xdr:col>
      <xdr:colOff>165100</xdr:colOff>
      <xdr:row>77</xdr:row>
      <xdr:rowOff>162325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6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153452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35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16331</xdr:rowOff>
    </xdr:from>
    <xdr:to>
      <xdr:col>46</xdr:col>
      <xdr:colOff>38100</xdr:colOff>
      <xdr:row>77</xdr:row>
      <xdr:rowOff>117931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109058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31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150954</xdr:rowOff>
    </xdr:from>
    <xdr:to>
      <xdr:col>41</xdr:col>
      <xdr:colOff>101600</xdr:colOff>
      <xdr:row>77</xdr:row>
      <xdr:rowOff>81104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18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97631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95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59296</xdr:rowOff>
    </xdr:from>
    <xdr:to>
      <xdr:col>36</xdr:col>
      <xdr:colOff>165100</xdr:colOff>
      <xdr:row>77</xdr:row>
      <xdr:rowOff>160896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152023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35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86034</xdr:rowOff>
    </xdr:from>
    <xdr:to>
      <xdr:col>55</xdr:col>
      <xdr:colOff>0</xdr:colOff>
      <xdr:row>97</xdr:row>
      <xdr:rowOff>113100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16684"/>
          <a:ext cx="838200" cy="2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30626</xdr:rowOff>
    </xdr:from>
    <xdr:to>
      <xdr:col>50</xdr:col>
      <xdr:colOff>114300</xdr:colOff>
      <xdr:row>97</xdr:row>
      <xdr:rowOff>113100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661276"/>
          <a:ext cx="889000" cy="8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161888</xdr:rowOff>
    </xdr:from>
    <xdr:to>
      <xdr:col>45</xdr:col>
      <xdr:colOff>177800</xdr:colOff>
      <xdr:row>97</xdr:row>
      <xdr:rowOff>30626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621088"/>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161888</xdr:rowOff>
    </xdr:from>
    <xdr:to>
      <xdr:col>41</xdr:col>
      <xdr:colOff>50800</xdr:colOff>
      <xdr:row>97</xdr:row>
      <xdr:rowOff>63883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621088"/>
          <a:ext cx="889000" cy="7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37067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35234</xdr:rowOff>
    </xdr:from>
    <xdr:to>
      <xdr:col>55</xdr:col>
      <xdr:colOff>50800</xdr:colOff>
      <xdr:row>97</xdr:row>
      <xdr:rowOff>136834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13661</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4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62300</xdr:rowOff>
    </xdr:from>
    <xdr:to>
      <xdr:col>50</xdr:col>
      <xdr:colOff>165100</xdr:colOff>
      <xdr:row>97</xdr:row>
      <xdr:rowOff>163900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155027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8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151276</xdr:rowOff>
    </xdr:from>
    <xdr:to>
      <xdr:col>46</xdr:col>
      <xdr:colOff>38100</xdr:colOff>
      <xdr:row>97</xdr:row>
      <xdr:rowOff>81426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1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72553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111088</xdr:rowOff>
    </xdr:from>
    <xdr:to>
      <xdr:col>41</xdr:col>
      <xdr:colOff>101600</xdr:colOff>
      <xdr:row>97</xdr:row>
      <xdr:rowOff>41238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57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32365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6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13083</xdr:rowOff>
    </xdr:from>
    <xdr:to>
      <xdr:col>36</xdr:col>
      <xdr:colOff>165100</xdr:colOff>
      <xdr:row>97</xdr:row>
      <xdr:rowOff>114683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4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105810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3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104839</xdr:rowOff>
    </xdr:from>
    <xdr:to>
      <xdr:col>85</xdr:col>
      <xdr:colOff>127000</xdr:colOff>
      <xdr:row>38</xdr:row>
      <xdr:rowOff>54524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448489"/>
          <a:ext cx="838200" cy="12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54524</xdr:rowOff>
    </xdr:from>
    <xdr:to>
      <xdr:col>81</xdr:col>
      <xdr:colOff>50800</xdr:colOff>
      <xdr:row>38</xdr:row>
      <xdr:rowOff>66411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569624"/>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66411</xdr:rowOff>
    </xdr:from>
    <xdr:to>
      <xdr:col>76</xdr:col>
      <xdr:colOff>114300</xdr:colOff>
      <xdr:row>38</xdr:row>
      <xdr:rowOff>74092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581511"/>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32601</xdr:rowOff>
    </xdr:from>
    <xdr:to>
      <xdr:col>71</xdr:col>
      <xdr:colOff>177800</xdr:colOff>
      <xdr:row>38</xdr:row>
      <xdr:rowOff>74092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6033351"/>
          <a:ext cx="889000" cy="55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39186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54039</xdr:rowOff>
    </xdr:from>
    <xdr:to>
      <xdr:col>85</xdr:col>
      <xdr:colOff>177800</xdr:colOff>
      <xdr:row>37</xdr:row>
      <xdr:rowOff>155639</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3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32466</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37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3724</xdr:rowOff>
    </xdr:from>
    <xdr:to>
      <xdr:col>81</xdr:col>
      <xdr:colOff>101600</xdr:colOff>
      <xdr:row>38</xdr:row>
      <xdr:rowOff>105324</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51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96451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61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15611</xdr:rowOff>
    </xdr:from>
    <xdr:to>
      <xdr:col>76</xdr:col>
      <xdr:colOff>165100</xdr:colOff>
      <xdr:row>38</xdr:row>
      <xdr:rowOff>117211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53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108338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62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23292</xdr:rowOff>
    </xdr:from>
    <xdr:to>
      <xdr:col>72</xdr:col>
      <xdr:colOff>38100</xdr:colOff>
      <xdr:row>38</xdr:row>
      <xdr:rowOff>124892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53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116019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63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153251</xdr:rowOff>
    </xdr:from>
    <xdr:to>
      <xdr:col>67</xdr:col>
      <xdr:colOff>101600</xdr:colOff>
      <xdr:row>35</xdr:row>
      <xdr:rowOff>83401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598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99928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575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82714</xdr:rowOff>
    </xdr:from>
    <xdr:to>
      <xdr:col>85</xdr:col>
      <xdr:colOff>127000</xdr:colOff>
      <xdr:row>57</xdr:row>
      <xdr:rowOff>101912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5481300" y="9855364"/>
          <a:ext cx="838200" cy="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101912</xdr:rowOff>
    </xdr:from>
    <xdr:to>
      <xdr:col>81</xdr:col>
      <xdr:colOff>50800</xdr:colOff>
      <xdr:row>57</xdr:row>
      <xdr:rowOff>109278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4592300" y="9874562"/>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72455</xdr:rowOff>
    </xdr:from>
    <xdr:to>
      <xdr:col>76</xdr:col>
      <xdr:colOff>114300</xdr:colOff>
      <xdr:row>57</xdr:row>
      <xdr:rowOff>109278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3703300" y="9502205"/>
          <a:ext cx="889000" cy="37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72455</xdr:rowOff>
    </xdr:from>
    <xdr:to>
      <xdr:col>71</xdr:col>
      <xdr:colOff>177800</xdr:colOff>
      <xdr:row>56</xdr:row>
      <xdr:rowOff>4465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2814300" y="9502205"/>
          <a:ext cx="889000" cy="10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34376</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11654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31914</xdr:rowOff>
    </xdr:from>
    <xdr:to>
      <xdr:col>85</xdr:col>
      <xdr:colOff>177800</xdr:colOff>
      <xdr:row>57</xdr:row>
      <xdr:rowOff>133514</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80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118291</xdr:rowOff>
    </xdr:from>
    <xdr:ext cx="534377"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71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51112</xdr:rowOff>
    </xdr:from>
    <xdr:to>
      <xdr:col>81</xdr:col>
      <xdr:colOff>101600</xdr:colOff>
      <xdr:row>57</xdr:row>
      <xdr:rowOff>152712</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8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143839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91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58478</xdr:rowOff>
    </xdr:from>
    <xdr:to>
      <xdr:col>76</xdr:col>
      <xdr:colOff>165100</xdr:colOff>
      <xdr:row>57</xdr:row>
      <xdr:rowOff>160078</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83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151205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9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21655</xdr:rowOff>
    </xdr:from>
    <xdr:to>
      <xdr:col>72</xdr:col>
      <xdr:colOff>38100</xdr:colOff>
      <xdr:row>55</xdr:row>
      <xdr:rowOff>123255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45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139782</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03795" y="922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125115</xdr:rowOff>
    </xdr:from>
    <xdr:to>
      <xdr:col>67</xdr:col>
      <xdr:colOff>101600</xdr:colOff>
      <xdr:row>56</xdr:row>
      <xdr:rowOff>55265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55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71792</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14795" y="9330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7315</xdr:rowOff>
    </xdr:from>
    <xdr:to>
      <xdr:col>85</xdr:col>
      <xdr:colOff>126364</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523165"/>
          <a:ext cx="1269" cy="106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125442</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29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7315</xdr:rowOff>
    </xdr:from>
    <xdr:to>
      <xdr:col>86</xdr:col>
      <xdr:colOff>25400</xdr:colOff>
      <xdr:row>73</xdr:row>
      <xdr:rowOff>7315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52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143904</xdr:rowOff>
    </xdr:from>
    <xdr:to>
      <xdr:col>85</xdr:col>
      <xdr:colOff>127000</xdr:colOff>
      <xdr:row>73</xdr:row>
      <xdr:rowOff>7315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2316854"/>
          <a:ext cx="838200" cy="20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154564</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356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4687</xdr:rowOff>
    </xdr:from>
    <xdr:to>
      <xdr:col>85</xdr:col>
      <xdr:colOff>177800</xdr:colOff>
      <xdr:row>78</xdr:row>
      <xdr:rowOff>106287</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37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143904</xdr:rowOff>
    </xdr:from>
    <xdr:to>
      <xdr:col>81</xdr:col>
      <xdr:colOff>50800</xdr:colOff>
      <xdr:row>74</xdr:row>
      <xdr:rowOff>66154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2316854"/>
          <a:ext cx="889000" cy="4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27039</xdr:rowOff>
    </xdr:from>
    <xdr:to>
      <xdr:col>81</xdr:col>
      <xdr:colOff>101600</xdr:colOff>
      <xdr:row>78</xdr:row>
      <xdr:rowOff>128639</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119766</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49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66154</xdr:rowOff>
    </xdr:from>
    <xdr:to>
      <xdr:col>76</xdr:col>
      <xdr:colOff>114300</xdr:colOff>
      <xdr:row>78</xdr:row>
      <xdr:rowOff>132004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2753454"/>
          <a:ext cx="889000" cy="75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1436</xdr:rowOff>
    </xdr:from>
    <xdr:to>
      <xdr:col>76</xdr:col>
      <xdr:colOff>165100</xdr:colOff>
      <xdr:row>78</xdr:row>
      <xdr:rowOff>103036</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94163</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46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132004</xdr:rowOff>
    </xdr:from>
    <xdr:to>
      <xdr:col>71</xdr:col>
      <xdr:colOff>177800</xdr:colOff>
      <xdr:row>79</xdr:row>
      <xdr:rowOff>6159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505104"/>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42520</xdr:rowOff>
    </xdr:from>
    <xdr:to>
      <xdr:col>72</xdr:col>
      <xdr:colOff>38100</xdr:colOff>
      <xdr:row>78</xdr:row>
      <xdr:rowOff>144120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160647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8916</xdr:rowOff>
    </xdr:from>
    <xdr:to>
      <xdr:col>67</xdr:col>
      <xdr:colOff>101600</xdr:colOff>
      <xdr:row>78</xdr:row>
      <xdr:rowOff>110516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127043</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127965</xdr:rowOff>
    </xdr:from>
    <xdr:to>
      <xdr:col>85</xdr:col>
      <xdr:colOff>177800</xdr:colOff>
      <xdr:row>73</xdr:row>
      <xdr:rowOff>58115</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24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80992</xdr:rowOff>
    </xdr:from>
    <xdr:ext cx="534377"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242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93104</xdr:rowOff>
    </xdr:from>
    <xdr:to>
      <xdr:col>81</xdr:col>
      <xdr:colOff>101600</xdr:colOff>
      <xdr:row>72</xdr:row>
      <xdr:rowOff>23254</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226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39781</xdr:rowOff>
    </xdr:from>
    <xdr:ext cx="59901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181795" y="1204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15354</xdr:rowOff>
    </xdr:from>
    <xdr:to>
      <xdr:col>76</xdr:col>
      <xdr:colOff>165100</xdr:colOff>
      <xdr:row>74</xdr:row>
      <xdr:rowOff>116954</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27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133481</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247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81204</xdr:rowOff>
    </xdr:from>
    <xdr:to>
      <xdr:col>72</xdr:col>
      <xdr:colOff>38100</xdr:colOff>
      <xdr:row>79</xdr:row>
      <xdr:rowOff>11354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2481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126809</xdr:rowOff>
    </xdr:from>
    <xdr:to>
      <xdr:col>67</xdr:col>
      <xdr:colOff>101600</xdr:colOff>
      <xdr:row>79</xdr:row>
      <xdr:rowOff>56959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9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48086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9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8333</xdr:rowOff>
    </xdr:from>
    <xdr:to>
      <xdr:col>85</xdr:col>
      <xdr:colOff>127000</xdr:colOff>
      <xdr:row>97</xdr:row>
      <xdr:rowOff>23237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638983"/>
          <a:ext cx="8382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7336</xdr:rowOff>
    </xdr:from>
    <xdr:to>
      <xdr:col>81</xdr:col>
      <xdr:colOff>50800</xdr:colOff>
      <xdr:row>97</xdr:row>
      <xdr:rowOff>23237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4592300" y="16637986"/>
          <a:ext cx="889000" cy="1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7336</xdr:rowOff>
    </xdr:from>
    <xdr:to>
      <xdr:col>76</xdr:col>
      <xdr:colOff>114300</xdr:colOff>
      <xdr:row>97</xdr:row>
      <xdr:rowOff>19923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637986"/>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165148</xdr:rowOff>
    </xdr:from>
    <xdr:to>
      <xdr:col>71</xdr:col>
      <xdr:colOff>177800</xdr:colOff>
      <xdr:row>97</xdr:row>
      <xdr:rowOff>19923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624348"/>
          <a:ext cx="889000" cy="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128983</xdr:rowOff>
    </xdr:from>
    <xdr:to>
      <xdr:col>85</xdr:col>
      <xdr:colOff>177800</xdr:colOff>
      <xdr:row>97</xdr:row>
      <xdr:rowOff>59133</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58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107410</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56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143887</xdr:rowOff>
    </xdr:from>
    <xdr:to>
      <xdr:col>81</xdr:col>
      <xdr:colOff>101600</xdr:colOff>
      <xdr:row>97</xdr:row>
      <xdr:rowOff>74037</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65164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9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127986</xdr:rowOff>
    </xdr:from>
    <xdr:to>
      <xdr:col>76</xdr:col>
      <xdr:colOff>165100</xdr:colOff>
      <xdr:row>97</xdr:row>
      <xdr:rowOff>58136</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5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49263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7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140573</xdr:rowOff>
    </xdr:from>
    <xdr:to>
      <xdr:col>72</xdr:col>
      <xdr:colOff>38100</xdr:colOff>
      <xdr:row>97</xdr:row>
      <xdr:rowOff>70723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59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61850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9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114348</xdr:rowOff>
    </xdr:from>
    <xdr:to>
      <xdr:col>67</xdr:col>
      <xdr:colOff>101600</xdr:colOff>
      <xdr:row>97</xdr:row>
      <xdr:rowOff>44498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57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35625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6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a:extLst>
            <a:ext uri="{FF2B5EF4-FFF2-40B4-BE49-F238E27FC236}">
              <a16:creationId xmlns:a16="http://schemas.microsoft.com/office/drawing/2014/main" id="{00000000-0008-0000-0700-0000D9020000}"/>
            </a:ext>
          </a:extLst>
        </xdr:cNvPr>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a:extLst>
            <a:ext uri="{FF2B5EF4-FFF2-40B4-BE49-F238E27FC236}">
              <a16:creationId xmlns:a16="http://schemas.microsoft.com/office/drawing/2014/main" id="{00000000-0008-0000-0700-0000DB020000}"/>
            </a:ext>
          </a:extLst>
        </xdr:cNvPr>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a:extLst>
            <a:ext uri="{FF2B5EF4-FFF2-40B4-BE49-F238E27FC236}">
              <a16:creationId xmlns:a16="http://schemas.microsoft.com/office/drawing/2014/main" id="{00000000-0008-0000-0700-0000DE020000}"/>
            </a:ext>
          </a:extLst>
        </xdr:cNvPr>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a:extLst>
            <a:ext uri="{FF2B5EF4-FFF2-40B4-BE49-F238E27FC236}">
              <a16:creationId xmlns:a16="http://schemas.microsoft.com/office/drawing/2014/main" id="{00000000-0008-0000-0700-0000F1020000}"/>
            </a:ext>
          </a:extLst>
        </xdr:cNvPr>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教育費は、学校施設整備事業などの大型事業の実施により平成２７年度まで上昇していたが、大型事業の終了により平成２８年度以降は減少している。</a:t>
          </a:r>
        </a:p>
        <a:p>
          <a:r>
            <a:rPr kumimoji="1" lang="ja-JP" altLang="en-US" sz="1300">
              <a:latin typeface="ＭＳ Ｐゴシック" panose="020B0600070205080204" pitchFamily="50" charset="-128"/>
              <a:ea typeface="ＭＳ Ｐゴシック" panose="020B0600070205080204" pitchFamily="50" charset="-128"/>
            </a:rPr>
            <a:t>民生費は、前年度と比べて減少したものの、近年の少子高齢化を受け、老人保護措置費等の占める割合が多く、類似団体より高い水準で推移している。</a:t>
          </a:r>
        </a:p>
        <a:p>
          <a:r>
            <a:rPr kumimoji="1" lang="ja-JP" altLang="en-US" sz="1300">
              <a:latin typeface="ＭＳ Ｐゴシック" panose="020B0600070205080204" pitchFamily="50" charset="-128"/>
              <a:ea typeface="ＭＳ Ｐゴシック" panose="020B0600070205080204" pitchFamily="50" charset="-128"/>
            </a:rPr>
            <a:t>災害復旧費は、平成２８年熊本地震に伴う公共施設等の災害復旧に伴い増加したが、令和元年度以降は熊本地震に係る災害復旧事業はなくなる見込みである。。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平成２０年度より標準財政規模比２０％程度で推移してきたが、平成２７年度に普通建設事業等、平成２８年度に平成２８年熊本地震事業等、平成２９年度に庁舎建設事業等への充当により取崩し額が増加し、基金残高が減となったことから、１６．</a:t>
          </a:r>
          <a:r>
            <a:rPr kumimoji="1" lang="ja-JP" altLang="en-US" sz="1100">
              <a:solidFill>
                <a:schemeClr val="dk1"/>
              </a:solidFill>
              <a:effectLst/>
              <a:latin typeface="+mn-lt"/>
              <a:ea typeface="+mn-ea"/>
              <a:cs typeface="+mn-cs"/>
            </a:rPr>
            <a:t>０９</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en-US" sz="1100">
              <a:solidFill>
                <a:schemeClr val="dk1"/>
              </a:solidFill>
              <a:effectLst/>
              <a:latin typeface="+mn-lt"/>
              <a:ea typeface="+mn-ea"/>
              <a:cs typeface="+mn-cs"/>
            </a:rPr>
            <a:t>　実質収支額は、経常収支比率も高いことが影響していると考えられる。</a:t>
          </a:r>
        </a:p>
        <a:p>
          <a:r>
            <a:rPr kumimoji="1" lang="ja-JP" altLang="en-US" sz="1100">
              <a:solidFill>
                <a:schemeClr val="dk1"/>
              </a:solidFill>
              <a:effectLst/>
              <a:latin typeface="+mn-lt"/>
              <a:ea typeface="+mn-ea"/>
              <a:cs typeface="+mn-cs"/>
            </a:rPr>
            <a:t>　実質単年度収支は、３年ぶりに黒字となった。さらなる事業の見直しを行い歳出削減に努める必要がある。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公営事業及び公営企業に赤字の会計はないものの、平成３０年度の一般会計においては、財政調整基金を取崩して財源不足を補填しており、また、国民健康保険事業、介護保険事業及び農業集落排水事業については、一般会計からの基準外繰出金により赤字補填を行っている現状にある。独立採算の原則に立ち返った健全な事業運営を行うために、料金の見直しや徴収率の向上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55" zoomScaleNormal="5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6078798</v>
      </c>
      <c r="BO4" s="430"/>
      <c r="BP4" s="430"/>
      <c r="BQ4" s="430"/>
      <c r="BR4" s="430"/>
      <c r="BS4" s="430"/>
      <c r="BT4" s="430"/>
      <c r="BU4" s="431"/>
      <c r="BV4" s="429">
        <v>6009009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7.4</v>
      </c>
      <c r="CU4" s="436"/>
      <c r="CV4" s="436"/>
      <c r="CW4" s="436"/>
      <c r="CX4" s="436"/>
      <c r="CY4" s="436"/>
      <c r="CZ4" s="436"/>
      <c r="DA4" s="437"/>
      <c r="DB4" s="435">
        <v>5.5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5762357</v>
      </c>
      <c r="BO5" s="467"/>
      <c r="BP5" s="467"/>
      <c r="BQ5" s="467"/>
      <c r="BR5" s="467"/>
      <c r="BS5" s="467"/>
      <c r="BT5" s="467"/>
      <c r="BU5" s="468"/>
      <c r="BV5" s="466">
        <v>5756281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88.4</v>
      </c>
      <c r="CU5" s="464"/>
      <c r="CV5" s="464"/>
      <c r="CW5" s="464"/>
      <c r="CX5" s="464"/>
      <c r="CY5" s="464"/>
      <c r="CZ5" s="464"/>
      <c r="DA5" s="465"/>
      <c r="DB5" s="463">
        <v>87.1</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316441</v>
      </c>
      <c r="BO6" s="467"/>
      <c r="BP6" s="467"/>
      <c r="BQ6" s="467"/>
      <c r="BR6" s="467"/>
      <c r="BS6" s="467"/>
      <c r="BT6" s="467"/>
      <c r="BU6" s="468"/>
      <c r="BV6" s="466">
        <v>252728</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91.9</v>
      </c>
      <c r="CU6" s="504"/>
      <c r="CV6" s="504"/>
      <c r="CW6" s="504"/>
      <c r="CX6" s="504"/>
      <c r="CY6" s="504"/>
      <c r="CZ6" s="504"/>
      <c r="DA6" s="505"/>
      <c r="DB6" s="503">
        <v>90.7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76807</v>
      </c>
      <c r="BO7" s="467"/>
      <c r="BP7" s="467"/>
      <c r="BQ7" s="467"/>
      <c r="BR7" s="467"/>
      <c r="BS7" s="467"/>
      <c r="BT7" s="467"/>
      <c r="BU7" s="468"/>
      <c r="BV7" s="466">
        <v>76928</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3240226</v>
      </c>
      <c r="CU7" s="467"/>
      <c r="CV7" s="467"/>
      <c r="CW7" s="467"/>
      <c r="CX7" s="467"/>
      <c r="CY7" s="467"/>
      <c r="CZ7" s="467"/>
      <c r="DA7" s="468"/>
      <c r="DB7" s="466">
        <v>3172680</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102</v>
      </c>
      <c r="AV8" s="499"/>
      <c r="AW8" s="499"/>
      <c r="AX8" s="499"/>
      <c r="AY8" s="500" t="s">
        <v>110</v>
      </c>
      <c r="AZ8" s="501"/>
      <c r="BA8" s="501"/>
      <c r="BB8" s="501"/>
      <c r="BC8" s="501"/>
      <c r="BD8" s="501"/>
      <c r="BE8" s="501"/>
      <c r="BF8" s="501"/>
      <c r="BG8" s="501"/>
      <c r="BH8" s="501"/>
      <c r="BI8" s="501"/>
      <c r="BJ8" s="501"/>
      <c r="BK8" s="501"/>
      <c r="BL8" s="501"/>
      <c r="BM8" s="502"/>
      <c r="BN8" s="466">
        <v>239634</v>
      </c>
      <c r="BO8" s="467"/>
      <c r="BP8" s="467"/>
      <c r="BQ8" s="467"/>
      <c r="BR8" s="467"/>
      <c r="BS8" s="467"/>
      <c r="BT8" s="467"/>
      <c r="BU8" s="468"/>
      <c r="BV8" s="466">
        <v>175800</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0.24</v>
      </c>
      <c r="CU8" s="507"/>
      <c r="CV8" s="507"/>
      <c r="CW8" s="507"/>
      <c r="CX8" s="507"/>
      <c r="CY8" s="507"/>
      <c r="CZ8" s="507"/>
      <c r="DA8" s="508"/>
      <c r="DB8" s="506">
        <v>0.22</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7187</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102</v>
      </c>
      <c r="AV9" s="499"/>
      <c r="AW9" s="499"/>
      <c r="AX9" s="499"/>
      <c r="AY9" s="500" t="s">
        <v>116</v>
      </c>
      <c r="AZ9" s="501"/>
      <c r="BA9" s="501"/>
      <c r="BB9" s="501"/>
      <c r="BC9" s="501"/>
      <c r="BD9" s="501"/>
      <c r="BE9" s="501"/>
      <c r="BF9" s="501"/>
      <c r="BG9" s="501"/>
      <c r="BH9" s="501"/>
      <c r="BI9" s="501"/>
      <c r="BJ9" s="501"/>
      <c r="BK9" s="501"/>
      <c r="BL9" s="501"/>
      <c r="BM9" s="502"/>
      <c r="BN9" s="466">
        <v>63834</v>
      </c>
      <c r="BO9" s="467"/>
      <c r="BP9" s="467"/>
      <c r="BQ9" s="467"/>
      <c r="BR9" s="467"/>
      <c r="BS9" s="467"/>
      <c r="BT9" s="467"/>
      <c r="BU9" s="468"/>
      <c r="BV9" s="466">
        <v>-46355</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11.8</v>
      </c>
      <c r="CU9" s="464"/>
      <c r="CV9" s="464"/>
      <c r="CW9" s="464"/>
      <c r="CX9" s="464"/>
      <c r="CY9" s="464"/>
      <c r="CZ9" s="464"/>
      <c r="DA9" s="465"/>
      <c r="DB9" s="463">
        <v>11.6</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7877</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92350</v>
      </c>
      <c r="BO10" s="467"/>
      <c r="BP10" s="467"/>
      <c r="BQ10" s="467"/>
      <c r="BR10" s="467"/>
      <c r="BS10" s="467"/>
      <c r="BT10" s="467"/>
      <c r="BU10" s="468"/>
      <c r="BV10" s="466">
        <v>117369</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7136</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102</v>
      </c>
      <c r="AV12" s="499"/>
      <c r="AW12" s="499"/>
      <c r="AX12" s="499"/>
      <c r="AY12" s="500" t="s">
        <v>136</v>
      </c>
      <c r="AZ12" s="501"/>
      <c r="BA12" s="501"/>
      <c r="BB12" s="501"/>
      <c r="BC12" s="501"/>
      <c r="BD12" s="501"/>
      <c r="BE12" s="501"/>
      <c r="BF12" s="501"/>
      <c r="BG12" s="501"/>
      <c r="BH12" s="501"/>
      <c r="BI12" s="501"/>
      <c r="BJ12" s="501"/>
      <c r="BK12" s="501"/>
      <c r="BL12" s="501"/>
      <c r="BM12" s="502"/>
      <c r="BN12" s="466">
        <v>100000</v>
      </c>
      <c r="BO12" s="467"/>
      <c r="BP12" s="467"/>
      <c r="BQ12" s="467"/>
      <c r="BR12" s="467"/>
      <c r="BS12" s="467"/>
      <c r="BT12" s="467"/>
      <c r="BU12" s="468"/>
      <c r="BV12" s="466">
        <v>106748</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130</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7089</v>
      </c>
      <c r="S13" s="548"/>
      <c r="T13" s="548"/>
      <c r="U13" s="548"/>
      <c r="V13" s="549"/>
      <c r="W13" s="482" t="s">
        <v>140</v>
      </c>
      <c r="X13" s="483"/>
      <c r="Y13" s="483"/>
      <c r="Z13" s="483"/>
      <c r="AA13" s="483"/>
      <c r="AB13" s="473"/>
      <c r="AC13" s="517">
        <v>715</v>
      </c>
      <c r="AD13" s="518"/>
      <c r="AE13" s="518"/>
      <c r="AF13" s="518"/>
      <c r="AG13" s="557"/>
      <c r="AH13" s="517">
        <v>730</v>
      </c>
      <c r="AI13" s="518"/>
      <c r="AJ13" s="518"/>
      <c r="AK13" s="518"/>
      <c r="AL13" s="519"/>
      <c r="AM13" s="495" t="s">
        <v>141</v>
      </c>
      <c r="AN13" s="496"/>
      <c r="AO13" s="496"/>
      <c r="AP13" s="496"/>
      <c r="AQ13" s="496"/>
      <c r="AR13" s="496"/>
      <c r="AS13" s="496"/>
      <c r="AT13" s="497"/>
      <c r="AU13" s="498" t="s">
        <v>126</v>
      </c>
      <c r="AV13" s="499"/>
      <c r="AW13" s="499"/>
      <c r="AX13" s="499"/>
      <c r="AY13" s="500" t="s">
        <v>142</v>
      </c>
      <c r="AZ13" s="501"/>
      <c r="BA13" s="501"/>
      <c r="BB13" s="501"/>
      <c r="BC13" s="501"/>
      <c r="BD13" s="501"/>
      <c r="BE13" s="501"/>
      <c r="BF13" s="501"/>
      <c r="BG13" s="501"/>
      <c r="BH13" s="501"/>
      <c r="BI13" s="501"/>
      <c r="BJ13" s="501"/>
      <c r="BK13" s="501"/>
      <c r="BL13" s="501"/>
      <c r="BM13" s="502"/>
      <c r="BN13" s="466">
        <v>56184</v>
      </c>
      <c r="BO13" s="467"/>
      <c r="BP13" s="467"/>
      <c r="BQ13" s="467"/>
      <c r="BR13" s="467"/>
      <c r="BS13" s="467"/>
      <c r="BT13" s="467"/>
      <c r="BU13" s="468"/>
      <c r="BV13" s="466">
        <v>-35734</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10.8</v>
      </c>
      <c r="CU13" s="464"/>
      <c r="CV13" s="464"/>
      <c r="CW13" s="464"/>
      <c r="CX13" s="464"/>
      <c r="CY13" s="464"/>
      <c r="CZ13" s="464"/>
      <c r="DA13" s="465"/>
      <c r="DB13" s="463">
        <v>10.4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7279</v>
      </c>
      <c r="S14" s="548"/>
      <c r="T14" s="548"/>
      <c r="U14" s="548"/>
      <c r="V14" s="549"/>
      <c r="W14" s="456"/>
      <c r="X14" s="457"/>
      <c r="Y14" s="457"/>
      <c r="Z14" s="457"/>
      <c r="AA14" s="457"/>
      <c r="AB14" s="446"/>
      <c r="AC14" s="550">
        <v>18.2</v>
      </c>
      <c r="AD14" s="551"/>
      <c r="AE14" s="551"/>
      <c r="AF14" s="551"/>
      <c r="AG14" s="552"/>
      <c r="AH14" s="550">
        <v>18.399999999999999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35</v>
      </c>
      <c r="CU14" s="562"/>
      <c r="CV14" s="562"/>
      <c r="CW14" s="562"/>
      <c r="CX14" s="562"/>
      <c r="CY14" s="562"/>
      <c r="CZ14" s="562"/>
      <c r="DA14" s="563"/>
      <c r="DB14" s="561">
        <v>36.700000000000003</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139</v>
      </c>
      <c r="N15" s="555"/>
      <c r="O15" s="555"/>
      <c r="P15" s="555"/>
      <c r="Q15" s="556"/>
      <c r="R15" s="547">
        <v>7209</v>
      </c>
      <c r="S15" s="548"/>
      <c r="T15" s="548"/>
      <c r="U15" s="548"/>
      <c r="V15" s="549"/>
      <c r="W15" s="482" t="s">
        <v>146</v>
      </c>
      <c r="X15" s="483"/>
      <c r="Y15" s="483"/>
      <c r="Z15" s="483"/>
      <c r="AA15" s="483"/>
      <c r="AB15" s="473"/>
      <c r="AC15" s="517">
        <v>614</v>
      </c>
      <c r="AD15" s="518"/>
      <c r="AE15" s="518"/>
      <c r="AF15" s="518"/>
      <c r="AG15" s="557"/>
      <c r="AH15" s="517">
        <v>696</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790347</v>
      </c>
      <c r="BO15" s="430"/>
      <c r="BP15" s="430"/>
      <c r="BQ15" s="430"/>
      <c r="BR15" s="430"/>
      <c r="BS15" s="430"/>
      <c r="BT15" s="430"/>
      <c r="BU15" s="431"/>
      <c r="BV15" s="429">
        <v>648624</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15.7</v>
      </c>
      <c r="AD16" s="551"/>
      <c r="AE16" s="551"/>
      <c r="AF16" s="551"/>
      <c r="AG16" s="552"/>
      <c r="AH16" s="550">
        <v>17.5</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2914801</v>
      </c>
      <c r="BO16" s="467"/>
      <c r="BP16" s="467"/>
      <c r="BQ16" s="467"/>
      <c r="BR16" s="467"/>
      <c r="BS16" s="467"/>
      <c r="BT16" s="467"/>
      <c r="BU16" s="468"/>
      <c r="BV16" s="466">
        <v>2888421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2589</v>
      </c>
      <c r="AD17" s="518"/>
      <c r="AE17" s="518"/>
      <c r="AF17" s="518"/>
      <c r="AG17" s="557"/>
      <c r="AH17" s="517">
        <v>2549</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993781</v>
      </c>
      <c r="BO17" s="467"/>
      <c r="BP17" s="467"/>
      <c r="BQ17" s="467"/>
      <c r="BR17" s="467"/>
      <c r="BS17" s="467"/>
      <c r="BT17" s="467"/>
      <c r="BU17" s="468"/>
      <c r="BV17" s="466">
        <v>805599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136.94</v>
      </c>
      <c r="M18" s="579"/>
      <c r="N18" s="579"/>
      <c r="O18" s="579"/>
      <c r="P18" s="579"/>
      <c r="Q18" s="579"/>
      <c r="R18" s="580"/>
      <c r="S18" s="580"/>
      <c r="T18" s="580"/>
      <c r="U18" s="580"/>
      <c r="V18" s="581"/>
      <c r="W18" s="484"/>
      <c r="X18" s="485"/>
      <c r="Y18" s="485"/>
      <c r="Z18" s="485"/>
      <c r="AA18" s="485"/>
      <c r="AB18" s="476"/>
      <c r="AC18" s="582">
        <v>66.099999999999994</v>
      </c>
      <c r="AD18" s="583"/>
      <c r="AE18" s="583"/>
      <c r="AF18" s="583"/>
      <c r="AG18" s="584"/>
      <c r="AH18" s="582">
        <v>64.099999999999994</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2903134</v>
      </c>
      <c r="BO18" s="467"/>
      <c r="BP18" s="467"/>
      <c r="BQ18" s="467"/>
      <c r="BR18" s="467"/>
      <c r="BS18" s="467"/>
      <c r="BT18" s="467"/>
      <c r="BU18" s="468"/>
      <c r="BV18" s="466">
        <v>2815077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52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3944683</v>
      </c>
      <c r="BO19" s="467"/>
      <c r="BP19" s="467"/>
      <c r="BQ19" s="467"/>
      <c r="BR19" s="467"/>
      <c r="BS19" s="467"/>
      <c r="BT19" s="467"/>
      <c r="BU19" s="468"/>
      <c r="BV19" s="466">
        <v>3865753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2805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5897915</v>
      </c>
      <c r="BO23" s="467"/>
      <c r="BP23" s="467"/>
      <c r="BQ23" s="467"/>
      <c r="BR23" s="467"/>
      <c r="BS23" s="467"/>
      <c r="BT23" s="467"/>
      <c r="BU23" s="468"/>
      <c r="BV23" s="466">
        <v>5495817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7840</v>
      </c>
      <c r="R24" s="518"/>
      <c r="S24" s="518"/>
      <c r="T24" s="518"/>
      <c r="U24" s="518"/>
      <c r="V24" s="557"/>
      <c r="W24" s="616"/>
      <c r="X24" s="604"/>
      <c r="Y24" s="605"/>
      <c r="Z24" s="516" t="s">
        <v>170</v>
      </c>
      <c r="AA24" s="496"/>
      <c r="AB24" s="496"/>
      <c r="AC24" s="496"/>
      <c r="AD24" s="496"/>
      <c r="AE24" s="496"/>
      <c r="AF24" s="496"/>
      <c r="AG24" s="497"/>
      <c r="AH24" s="517">
        <v>110</v>
      </c>
      <c r="AI24" s="518"/>
      <c r="AJ24" s="518"/>
      <c r="AK24" s="518"/>
      <c r="AL24" s="557"/>
      <c r="AM24" s="517">
        <v>325270</v>
      </c>
      <c r="AN24" s="518"/>
      <c r="AO24" s="518"/>
      <c r="AP24" s="518"/>
      <c r="AQ24" s="518"/>
      <c r="AR24" s="557"/>
      <c r="AS24" s="517">
        <v>2957</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5791484</v>
      </c>
      <c r="BO24" s="467"/>
      <c r="BP24" s="467"/>
      <c r="BQ24" s="467"/>
      <c r="BR24" s="467"/>
      <c r="BS24" s="467"/>
      <c r="BT24" s="467"/>
      <c r="BU24" s="468"/>
      <c r="BV24" s="466">
        <v>5416884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5820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175</v>
      </c>
      <c r="AN25" s="518"/>
      <c r="AO25" s="518"/>
      <c r="AP25" s="518"/>
      <c r="AQ25" s="518"/>
      <c r="AR25" s="557"/>
      <c r="AS25" s="517" t="s">
        <v>174</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531550</v>
      </c>
      <c r="BO25" s="430"/>
      <c r="BP25" s="430"/>
      <c r="BQ25" s="430"/>
      <c r="BR25" s="430"/>
      <c r="BS25" s="430"/>
      <c r="BT25" s="430"/>
      <c r="BU25" s="431"/>
      <c r="BV25" s="429">
        <v>716811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5350</v>
      </c>
      <c r="R26" s="518"/>
      <c r="S26" s="518"/>
      <c r="T26" s="518"/>
      <c r="U26" s="518"/>
      <c r="V26" s="557"/>
      <c r="W26" s="616"/>
      <c r="X26" s="604"/>
      <c r="Y26" s="605"/>
      <c r="Z26" s="516" t="s">
        <v>178</v>
      </c>
      <c r="AA26" s="626"/>
      <c r="AB26" s="626"/>
      <c r="AC26" s="626"/>
      <c r="AD26" s="626"/>
      <c r="AE26" s="626"/>
      <c r="AF26" s="626"/>
      <c r="AG26" s="627"/>
      <c r="AH26" s="517">
        <v>1</v>
      </c>
      <c r="AI26" s="518"/>
      <c r="AJ26" s="518"/>
      <c r="AK26" s="518"/>
      <c r="AL26" s="557"/>
      <c r="AM26" s="517" t="s">
        <v>179</v>
      </c>
      <c r="AN26" s="518"/>
      <c r="AO26" s="518"/>
      <c r="AP26" s="518"/>
      <c r="AQ26" s="518"/>
      <c r="AR26" s="557"/>
      <c r="AS26" s="517" t="s">
        <v>179</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175</v>
      </c>
      <c r="BO26" s="467"/>
      <c r="BP26" s="467"/>
      <c r="BQ26" s="467"/>
      <c r="BR26" s="467"/>
      <c r="BS26" s="467"/>
      <c r="BT26" s="467"/>
      <c r="BU26" s="468"/>
      <c r="BV26" s="466" t="s">
        <v>175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3090</v>
      </c>
      <c r="R27" s="518"/>
      <c r="S27" s="518"/>
      <c r="T27" s="518"/>
      <c r="U27" s="518"/>
      <c r="V27" s="557"/>
      <c r="W27" s="616"/>
      <c r="X27" s="604"/>
      <c r="Y27" s="605"/>
      <c r="Z27" s="516" t="s">
        <v>182</v>
      </c>
      <c r="AA27" s="496"/>
      <c r="AB27" s="496"/>
      <c r="AC27" s="496"/>
      <c r="AD27" s="496"/>
      <c r="AE27" s="496"/>
      <c r="AF27" s="496"/>
      <c r="AG27" s="497"/>
      <c r="AH27" s="517" t="s">
        <v>175</v>
      </c>
      <c r="AI27" s="518"/>
      <c r="AJ27" s="518"/>
      <c r="AK27" s="518"/>
      <c r="AL27" s="557"/>
      <c r="AM27" s="517" t="s">
        <v>129</v>
      </c>
      <c r="AN27" s="518"/>
      <c r="AO27" s="518"/>
      <c r="AP27" s="518"/>
      <c r="AQ27" s="518"/>
      <c r="AR27" s="557"/>
      <c r="AS27" s="517" t="s">
        <v>175</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t="s">
        <v>130</v>
      </c>
      <c r="BO27" s="640"/>
      <c r="BP27" s="640"/>
      <c r="BQ27" s="640"/>
      <c r="BR27" s="640"/>
      <c r="BS27" s="640"/>
      <c r="BT27" s="640"/>
      <c r="BU27" s="641"/>
      <c r="BV27" s="639" t="s">
        <v>175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2540</v>
      </c>
      <c r="R28" s="518"/>
      <c r="S28" s="518"/>
      <c r="T28" s="518"/>
      <c r="U28" s="518"/>
      <c r="V28" s="557"/>
      <c r="W28" s="616"/>
      <c r="X28" s="604"/>
      <c r="Y28" s="605"/>
      <c r="Z28" s="516" t="s">
        <v>185</v>
      </c>
      <c r="AA28" s="496"/>
      <c r="AB28" s="496"/>
      <c r="AC28" s="496"/>
      <c r="AD28" s="496"/>
      <c r="AE28" s="496"/>
      <c r="AF28" s="496"/>
      <c r="AG28" s="497"/>
      <c r="AH28" s="517" t="s">
        <v>174</v>
      </c>
      <c r="AI28" s="518"/>
      <c r="AJ28" s="518"/>
      <c r="AK28" s="518"/>
      <c r="AL28" s="557"/>
      <c r="AM28" s="517" t="s">
        <v>175</v>
      </c>
      <c r="AN28" s="518"/>
      <c r="AO28" s="518"/>
      <c r="AP28" s="518"/>
      <c r="AQ28" s="518"/>
      <c r="AR28" s="557"/>
      <c r="AS28" s="517" t="s">
        <v>175</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521235</v>
      </c>
      <c r="BO28" s="430"/>
      <c r="BP28" s="430"/>
      <c r="BQ28" s="430"/>
      <c r="BR28" s="430"/>
      <c r="BS28" s="430"/>
      <c r="BT28" s="430"/>
      <c r="BU28" s="431"/>
      <c r="BV28" s="429">
        <v>528885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8</v>
      </c>
      <c r="M29" s="518"/>
      <c r="N29" s="518"/>
      <c r="O29" s="518"/>
      <c r="P29" s="557"/>
      <c r="Q29" s="517">
        <v>2340</v>
      </c>
      <c r="R29" s="518"/>
      <c r="S29" s="518"/>
      <c r="T29" s="518"/>
      <c r="U29" s="518"/>
      <c r="V29" s="557"/>
      <c r="W29" s="617"/>
      <c r="X29" s="618"/>
      <c r="Y29" s="619"/>
      <c r="Z29" s="516" t="s">
        <v>188</v>
      </c>
      <c r="AA29" s="496"/>
      <c r="AB29" s="496"/>
      <c r="AC29" s="496"/>
      <c r="AD29" s="496"/>
      <c r="AE29" s="496"/>
      <c r="AF29" s="496"/>
      <c r="AG29" s="497"/>
      <c r="AH29" s="517">
        <v>110</v>
      </c>
      <c r="AI29" s="518"/>
      <c r="AJ29" s="518"/>
      <c r="AK29" s="518"/>
      <c r="AL29" s="557"/>
      <c r="AM29" s="517">
        <v>325270</v>
      </c>
      <c r="AN29" s="518"/>
      <c r="AO29" s="518"/>
      <c r="AP29" s="518"/>
      <c r="AQ29" s="518"/>
      <c r="AR29" s="557"/>
      <c r="AS29" s="517">
        <v>2957</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84356</v>
      </c>
      <c r="BO29" s="467"/>
      <c r="BP29" s="467"/>
      <c r="BQ29" s="467"/>
      <c r="BR29" s="467"/>
      <c r="BS29" s="467"/>
      <c r="BT29" s="467"/>
      <c r="BU29" s="468"/>
      <c r="BV29" s="466">
        <v>84310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345444</v>
      </c>
      <c r="BO30" s="640"/>
      <c r="BP30" s="640"/>
      <c r="BQ30" s="640"/>
      <c r="BR30" s="640"/>
      <c r="BS30" s="640"/>
      <c r="BT30" s="640"/>
      <c r="BU30" s="641"/>
      <c r="BV30" s="639">
        <v>418498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198</v>
      </c>
      <c r="X33" s="455"/>
      <c r="Y33" s="455"/>
      <c r="Z33" s="455"/>
      <c r="AA33" s="455"/>
      <c r="AB33" s="455"/>
      <c r="AC33" s="455"/>
      <c r="AD33" s="455"/>
      <c r="AE33" s="455"/>
      <c r="AF33" s="455"/>
      <c r="AG33" s="455"/>
      <c r="AH33" s="455"/>
      <c r="AI33" s="455"/>
      <c r="AJ33" s="455"/>
      <c r="AK33" s="455"/>
      <c r="AL33" s="215"/>
      <c r="AM33" s="490" t="s">
        <v>200</v>
      </c>
      <c r="AN33" s="490"/>
      <c r="AO33" s="455" t="s">
        <v>201</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197</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国民健康保険事業</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IF('各会計、関係団体の財政状況及び健全化判断比率'!B31="","",'各会計、関係団体の財政状況及び健全化判断比率'!B31)</f>
        <v>上水道事業</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IF('各会計、関係団体の財政状況及び健全化判断比率'!B32="","",'各会計、関係団体の財政状況及び健全化判断比率'!B32)</f>
        <v>下水道事業（農業集落排水事業）</v>
      </c>
      <c r="BH34" s="653"/>
      <c r="BI34" s="653"/>
      <c r="BJ34" s="653"/>
      <c r="BK34" s="653"/>
      <c r="BL34" s="653"/>
      <c r="BM34" s="653"/>
      <c r="BN34" s="653"/>
      <c r="BO34" s="653"/>
      <c r="BP34" s="653"/>
      <c r="BQ34" s="653"/>
      <c r="BR34" s="653"/>
      <c r="BS34" s="653"/>
      <c r="BT34" s="653"/>
      <c r="BU34" s="653"/>
      <c r="BV34" s="213"/>
      <c r="BW34" s="652">
        <f>IF(BY34="","",MAX(C34:D43,U34:V43,AM34:AN43,BE34:BF43)+1)</f>
        <v>13</v>
      </c>
      <c r="BX34" s="652"/>
      <c r="BY34" s="653" t="str">
        <f>IF('各会計、関係団体の財政状況及び健全化判断比率'!B68="","",'各会計、関係団体の財政状況及び健全化判断比率'!B68)</f>
        <v>熊本県市町村総合事務組合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一般財団法人学びやの里</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地方改善施設住宅新築資金等貸付金特別会計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介護保険事業</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IF('各会計、関係団体の財政状況及び健全化判断比率'!B33="","",'各会計、関係団体の財政状況及び健全化判断比率'!B33)</f>
        <v>下水道事業（個別排水処理事業）</v>
      </c>
      <c r="BH35" s="653"/>
      <c r="BI35" s="653"/>
      <c r="BJ35" s="653"/>
      <c r="BK35" s="653"/>
      <c r="BL35" s="653"/>
      <c r="BM35" s="653"/>
      <c r="BN35" s="653"/>
      <c r="BO35" s="653"/>
      <c r="BP35" s="653"/>
      <c r="BQ35" s="653"/>
      <c r="BR35" s="653"/>
      <c r="BS35" s="653"/>
      <c r="BT35" s="653"/>
      <c r="BU35" s="653"/>
      <c r="BV35" s="213"/>
      <c r="BW35" s="652">
        <f t="shared" ref="BW35:BW43" si="2">IF(BY35="","",BW34+1)</f>
        <v>14</v>
      </c>
      <c r="BX35" s="652"/>
      <c r="BY35" s="653" t="str">
        <f>IF('各会計、関係団体の財政状況及び健全化判断比率'!B69="","",'各会計、関係団体の財政状況及び健全化判断比率'!B69)</f>
        <v>小国町外一ヶ町公立病院組合</v>
      </c>
      <c r="BZ35" s="653"/>
      <c r="CA35" s="653"/>
      <c r="CB35" s="653"/>
      <c r="CC35" s="653"/>
      <c r="CD35" s="653"/>
      <c r="CE35" s="653"/>
      <c r="CF35" s="653"/>
      <c r="CG35" s="653"/>
      <c r="CH35" s="653"/>
      <c r="CI35" s="653"/>
      <c r="CJ35" s="653"/>
      <c r="CK35" s="653"/>
      <c r="CL35" s="653"/>
      <c r="CM35" s="653"/>
      <c r="CN35" s="213"/>
      <c r="CO35" s="652">
        <f t="shared" ref="CO35:CO43" si="3">IF(CQ35="","",CO34+1)</f>
        <v>21</v>
      </c>
      <c r="CP35" s="652"/>
      <c r="CQ35" s="653" t="str">
        <f>IF('各会計、関係団体の財政状況及び健全化判断比率'!BS8="","",'各会計、関係団体の財政状況及び健全化判断比率'!BS8)</f>
        <v>株式会社エフエム小国</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坂本善三美術館特別会計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後期高齢者医療事業</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10</v>
      </c>
      <c r="BF36" s="652"/>
      <c r="BG36" s="653" t="str">
        <f>IF('各会計、関係団体の財政状況及び健全化判断比率'!B34="","",'各会計、関係団体の財政状況及び健全化判断比率'!B34)</f>
        <v>下水道事業（小規模集合排水処理事業）</v>
      </c>
      <c r="BH36" s="653"/>
      <c r="BI36" s="653"/>
      <c r="BJ36" s="653"/>
      <c r="BK36" s="653"/>
      <c r="BL36" s="653"/>
      <c r="BM36" s="653"/>
      <c r="BN36" s="653"/>
      <c r="BO36" s="653"/>
      <c r="BP36" s="653"/>
      <c r="BQ36" s="653"/>
      <c r="BR36" s="653"/>
      <c r="BS36" s="653"/>
      <c r="BT36" s="653"/>
      <c r="BU36" s="653"/>
      <c r="BV36" s="213"/>
      <c r="BW36" s="652">
        <f t="shared" si="2"/>
        <v>15</v>
      </c>
      <c r="BX36" s="652"/>
      <c r="BY36" s="653" t="str">
        <f>IF('各会計、関係団体の財政状況及び健全化判断比率'!B70="","",'各会計、関係団体の財政状況及び健全化判断比率'!B70)</f>
        <v>阿蘇広域行政事務組合 （一般会計）</v>
      </c>
      <c r="BZ36" s="653"/>
      <c r="CA36" s="653"/>
      <c r="CB36" s="653"/>
      <c r="CC36" s="653"/>
      <c r="CD36" s="653"/>
      <c r="CE36" s="653"/>
      <c r="CF36" s="653"/>
      <c r="CG36" s="653"/>
      <c r="CH36" s="653"/>
      <c r="CI36" s="653"/>
      <c r="CJ36" s="653"/>
      <c r="CK36" s="653"/>
      <c r="CL36" s="653"/>
      <c r="CM36" s="653"/>
      <c r="CN36" s="213"/>
      <c r="CO36" s="652">
        <f t="shared" si="3"/>
        <v>22</v>
      </c>
      <c r="CP36" s="652"/>
      <c r="CQ36" s="653" t="str">
        <f>IF('各会計、関係団体の財政状況及び健全化判断比率'!BS9="","",'各会計、関係団体の財政状況及び健全化判断比率'!BS9)</f>
        <v>株式会社ゆうステーションカンパニー</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11</v>
      </c>
      <c r="BF37" s="652"/>
      <c r="BG37" s="653" t="str">
        <f>IF('各会計、関係団体の財政状況及び健全化判断比率'!B35="","",'各会計、関係団体の財政状況及び健全化判断比率'!B35)</f>
        <v>下水道事業（特定地域生活排水処理事業）</v>
      </c>
      <c r="BH37" s="653"/>
      <c r="BI37" s="653"/>
      <c r="BJ37" s="653"/>
      <c r="BK37" s="653"/>
      <c r="BL37" s="653"/>
      <c r="BM37" s="653"/>
      <c r="BN37" s="653"/>
      <c r="BO37" s="653"/>
      <c r="BP37" s="653"/>
      <c r="BQ37" s="653"/>
      <c r="BR37" s="653"/>
      <c r="BS37" s="653"/>
      <c r="BT37" s="653"/>
      <c r="BU37" s="653"/>
      <c r="BV37" s="213"/>
      <c r="BW37" s="652">
        <f t="shared" si="2"/>
        <v>16</v>
      </c>
      <c r="BX37" s="652"/>
      <c r="BY37" s="653" t="str">
        <f>IF('各会計、関係団体の財政状況及び健全化判断比率'!B71="","",'各会計、関係団体の財政状況及び健全化判断比率'!B71)</f>
        <v>阿蘇広域行政事務組合（湯の里荘特別会計）</v>
      </c>
      <c r="BZ37" s="653"/>
      <c r="CA37" s="653"/>
      <c r="CB37" s="653"/>
      <c r="CC37" s="653"/>
      <c r="CD37" s="653"/>
      <c r="CE37" s="653"/>
      <c r="CF37" s="653"/>
      <c r="CG37" s="653"/>
      <c r="CH37" s="653"/>
      <c r="CI37" s="653"/>
      <c r="CJ37" s="653"/>
      <c r="CK37" s="653"/>
      <c r="CL37" s="653"/>
      <c r="CM37" s="653"/>
      <c r="CN37" s="213"/>
      <c r="CO37" s="652">
        <f t="shared" si="3"/>
        <v>23</v>
      </c>
      <c r="CP37" s="652"/>
      <c r="CQ37" s="653" t="str">
        <f>IF('各会計、関係団体の財政状況及び健全化判断比率'!BS10="","",'各会計、関係団体の財政状況及び健全化判断比率'!BS10)</f>
        <v>ネイチャーエナジー小国株式会社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f t="shared" si="1"/>
        <v>12</v>
      </c>
      <c r="BF38" s="652"/>
      <c r="BG38" s="653" t="str">
        <f>IF('各会計、関係団体の財政状況及び健全化判断比率'!B36="","",'各会計、関係団体の財政状況及び健全化判断比率'!B36)</f>
        <v>簡易水道事業</v>
      </c>
      <c r="BH38" s="653"/>
      <c r="BI38" s="653"/>
      <c r="BJ38" s="653"/>
      <c r="BK38" s="653"/>
      <c r="BL38" s="653"/>
      <c r="BM38" s="653"/>
      <c r="BN38" s="653"/>
      <c r="BO38" s="653"/>
      <c r="BP38" s="653"/>
      <c r="BQ38" s="653"/>
      <c r="BR38" s="653"/>
      <c r="BS38" s="653"/>
      <c r="BT38" s="653"/>
      <c r="BU38" s="653"/>
      <c r="BV38" s="213"/>
      <c r="BW38" s="652">
        <f t="shared" si="2"/>
        <v>17</v>
      </c>
      <c r="BX38" s="652"/>
      <c r="BY38" s="653" t="str">
        <f>IF('各会計、関係団体の財政状況及び健全化判断比率'!B72="","",'各会計、関係団体の財政状況及び健全化判断比率'!B72)</f>
        <v>阿蘇広域行政事務組合 （阿蘇みやま荘特別会計）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18</v>
      </c>
      <c r="BX39" s="652"/>
      <c r="BY39" s="653" t="str">
        <f>IF('各会計、関係団体の財政状況及び健全化判断比率'!B73="","",'各会計、関係団体の財政状況及び健全化判断比率'!B73)</f>
        <v>熊本県後期高齢者医療広域連合（一般会計）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19</v>
      </c>
      <c r="BX40" s="652"/>
      <c r="BY40" s="653" t="str">
        <f>IF('各会計、関係団体の財政状況及び健全化判断比率'!B74="","",'各会計、関係団体の財政状況及び健全化判断比率'!B74)</f>
        <v>熊本県後期高齢者医療広域連合（後期高齢者医療特別会計）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mXyoxODZABbYNxtD75f3m2/Vawqof7rWX3mZyA3ImtKBpZ6Z53bnQwhH+Wq8xSIFBdH7d3knReegckQ6LrDXA==" saltValue="1K0jnx5VmZCTMBcGppqzl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4" t="s">
        <v>572</v>
      </c>
      <c r="D34" s="1244"/>
      <c r="E34" s="1245"/>
      <c r="F34" s="32">
        <v>19.670000000000002</v>
      </c>
      <c r="G34" s="33">
        <v>18.73</v>
      </c>
      <c r="H34" s="33">
        <v>18.91</v>
      </c>
      <c r="I34" s="33">
        <v>18.47</v>
      </c>
      <c r="J34" s="34">
        <v>17.71</v>
      </c>
      <c r="K34" s="22"/>
      <c r="L34" s="22"/>
      <c r="M34" s="22"/>
      <c r="N34" s="22"/>
      <c r="O34" s="22"/>
      <c r="P34" s="22"/>
    </row>
    <row r="35" spans="1:16" ht="39" customHeight="1" x14ac:dyDescent="0.15">
      <c r="A35" s="22"/>
      <c r="B35" s="35"/>
      <c r="C35" s="1238" t="s">
        <v>573</v>
      </c>
      <c r="D35" s="1239"/>
      <c r="E35" s="1240"/>
      <c r="F35" s="36">
        <v>4.28</v>
      </c>
      <c r="G35" s="37">
        <v>8.98</v>
      </c>
      <c r="H35" s="37">
        <v>6.88</v>
      </c>
      <c r="I35" s="37">
        <v>5.54</v>
      </c>
      <c r="J35" s="38">
        <v>7.39</v>
      </c>
      <c r="K35" s="22"/>
      <c r="L35" s="22"/>
      <c r="M35" s="22"/>
      <c r="N35" s="22"/>
      <c r="O35" s="22"/>
      <c r="P35" s="22"/>
    </row>
    <row r="36" spans="1:16" ht="39" customHeight="1" x14ac:dyDescent="0.15">
      <c r="A36" s="22"/>
      <c r="B36" s="35"/>
      <c r="C36" s="1238" t="s">
        <v>574</v>
      </c>
      <c r="D36" s="1239"/>
      <c r="E36" s="1240"/>
      <c r="F36" s="36">
        <v>0.51</v>
      </c>
      <c r="G36" s="37">
        <v>0.12</v>
      </c>
      <c r="H36" s="37">
        <v>1.41</v>
      </c>
      <c r="I36" s="37">
        <v>0.75</v>
      </c>
      <c r="J36" s="38">
        <v>1.28</v>
      </c>
      <c r="K36" s="22"/>
      <c r="L36" s="22"/>
      <c r="M36" s="22"/>
      <c r="N36" s="22"/>
      <c r="O36" s="22"/>
      <c r="P36" s="22"/>
    </row>
    <row r="37" spans="1:16" ht="39" customHeight="1" x14ac:dyDescent="0.15">
      <c r="A37" s="22"/>
      <c r="B37" s="35"/>
      <c r="C37" s="1238" t="s">
        <v>575</v>
      </c>
      <c r="D37" s="1239"/>
      <c r="E37" s="1240"/>
      <c r="F37" s="36">
        <v>0.59</v>
      </c>
      <c r="G37" s="37">
        <v>0.28000000000000003</v>
      </c>
      <c r="H37" s="37">
        <v>0.44</v>
      </c>
      <c r="I37" s="37">
        <v>0.43</v>
      </c>
      <c r="J37" s="38">
        <v>0.41</v>
      </c>
      <c r="K37" s="22"/>
      <c r="L37" s="22"/>
      <c r="M37" s="22"/>
      <c r="N37" s="22"/>
      <c r="O37" s="22"/>
      <c r="P37" s="22"/>
    </row>
    <row r="38" spans="1:16" ht="39" customHeight="1" x14ac:dyDescent="0.15">
      <c r="A38" s="22"/>
      <c r="B38" s="35"/>
      <c r="C38" s="1238" t="s">
        <v>576</v>
      </c>
      <c r="D38" s="1239"/>
      <c r="E38" s="1240"/>
      <c r="F38" s="36">
        <v>0.1</v>
      </c>
      <c r="G38" s="37">
        <v>0.05</v>
      </c>
      <c r="H38" s="37">
        <v>0.03</v>
      </c>
      <c r="I38" s="37">
        <v>0.04</v>
      </c>
      <c r="J38" s="38">
        <v>0.26</v>
      </c>
      <c r="K38" s="22"/>
      <c r="L38" s="22"/>
      <c r="M38" s="22"/>
      <c r="N38" s="22"/>
      <c r="O38" s="22"/>
      <c r="P38" s="22"/>
    </row>
    <row r="39" spans="1:16" ht="39" customHeight="1" x14ac:dyDescent="0.15">
      <c r="A39" s="22"/>
      <c r="B39" s="35"/>
      <c r="C39" s="1238" t="s">
        <v>577</v>
      </c>
      <c r="D39" s="1239"/>
      <c r="E39" s="1240"/>
      <c r="F39" s="36">
        <v>0.14000000000000001</v>
      </c>
      <c r="G39" s="37">
        <v>0.09</v>
      </c>
      <c r="H39" s="37">
        <v>0.08</v>
      </c>
      <c r="I39" s="37">
        <v>0.05</v>
      </c>
      <c r="J39" s="38">
        <v>0.05</v>
      </c>
      <c r="K39" s="22"/>
      <c r="L39" s="22"/>
      <c r="M39" s="22"/>
      <c r="N39" s="22"/>
      <c r="O39" s="22"/>
      <c r="P39" s="22"/>
    </row>
    <row r="40" spans="1:16" ht="39" customHeight="1" x14ac:dyDescent="0.15">
      <c r="A40" s="22"/>
      <c r="B40" s="35"/>
      <c r="C40" s="1238" t="s">
        <v>578</v>
      </c>
      <c r="D40" s="1239"/>
      <c r="E40" s="1240"/>
      <c r="F40" s="36">
        <v>0</v>
      </c>
      <c r="G40" s="37">
        <v>0</v>
      </c>
      <c r="H40" s="37">
        <v>0</v>
      </c>
      <c r="I40" s="37">
        <v>0</v>
      </c>
      <c r="J40" s="38">
        <v>0</v>
      </c>
      <c r="K40" s="22"/>
      <c r="L40" s="22"/>
      <c r="M40" s="22"/>
      <c r="N40" s="22"/>
      <c r="O40" s="22"/>
      <c r="P40" s="22"/>
    </row>
    <row r="41" spans="1:16" ht="39" customHeight="1" x14ac:dyDescent="0.15">
      <c r="A41" s="22"/>
      <c r="B41" s="35"/>
      <c r="C41" s="1238" t="s">
        <v>579</v>
      </c>
      <c r="D41" s="1239"/>
      <c r="E41" s="1240"/>
      <c r="F41" s="36">
        <v>0</v>
      </c>
      <c r="G41" s="37">
        <v>0</v>
      </c>
      <c r="H41" s="37">
        <v>0</v>
      </c>
      <c r="I41" s="37">
        <v>0</v>
      </c>
      <c r="J41" s="38">
        <v>0</v>
      </c>
      <c r="K41" s="22"/>
      <c r="L41" s="22"/>
      <c r="M41" s="22"/>
      <c r="N41" s="22"/>
      <c r="O41" s="22"/>
      <c r="P41" s="22"/>
    </row>
    <row r="42" spans="1:16" ht="39" customHeight="1" x14ac:dyDescent="0.15">
      <c r="A42" s="22"/>
      <c r="B42" s="39"/>
      <c r="C42" s="1238" t="s">
        <v>580</v>
      </c>
      <c r="D42" s="1239"/>
      <c r="E42" s="1240"/>
      <c r="F42" s="36" t="s">
        <v>522</v>
      </c>
      <c r="G42" s="37" t="s">
        <v>522</v>
      </c>
      <c r="H42" s="37" t="s">
        <v>522</v>
      </c>
      <c r="I42" s="37" t="s">
        <v>522</v>
      </c>
      <c r="J42" s="38" t="s">
        <v>522</v>
      </c>
      <c r="K42" s="22"/>
      <c r="L42" s="22"/>
      <c r="M42" s="22"/>
      <c r="N42" s="22"/>
      <c r="O42" s="22"/>
      <c r="P42" s="22"/>
    </row>
    <row r="43" spans="1:16" ht="39" customHeight="1" thickBot="1" x14ac:dyDescent="0.2">
      <c r="A43" s="22"/>
      <c r="B43" s="40"/>
      <c r="C43" s="1241" t="s">
        <v>581</v>
      </c>
      <c r="D43" s="1242"/>
      <c r="E43" s="124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QLWZ3mVg4JwywLbZk7pW0ZvBGrLjvgyiDgHLmwmQujj467KhBPumxoZ6fPZnm7kFbxdyfdVMzU+nwfMXVz+MA==" saltValue="1jUInoT0RZKgYfY1HnFC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537</v>
      </c>
      <c r="L45" s="60">
        <v>480</v>
      </c>
      <c r="M45" s="60">
        <v>493</v>
      </c>
      <c r="N45" s="60">
        <v>458</v>
      </c>
      <c r="O45" s="61">
        <v>473</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522</v>
      </c>
      <c r="L46" s="64" t="s">
        <v>522</v>
      </c>
      <c r="M46" s="64" t="s">
        <v>522</v>
      </c>
      <c r="N46" s="64" t="s">
        <v>522</v>
      </c>
      <c r="O46" s="65" t="s">
        <v>522</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522</v>
      </c>
      <c r="L47" s="64" t="s">
        <v>522</v>
      </c>
      <c r="M47" s="64" t="s">
        <v>522</v>
      </c>
      <c r="N47" s="64" t="s">
        <v>522</v>
      </c>
      <c r="O47" s="65" t="s">
        <v>522</v>
      </c>
      <c r="P47" s="48"/>
      <c r="Q47" s="48"/>
      <c r="R47" s="48"/>
      <c r="S47" s="48"/>
      <c r="T47" s="48"/>
      <c r="U47" s="48"/>
    </row>
    <row r="48" spans="1:21" ht="30.75" customHeight="1" x14ac:dyDescent="0.15">
      <c r="A48" s="48"/>
      <c r="B48" s="1248"/>
      <c r="C48" s="1249"/>
      <c r="D48" s="62"/>
      <c r="E48" s="1254" t="s">
        <v>15</v>
      </c>
      <c r="F48" s="1254"/>
      <c r="G48" s="1254"/>
      <c r="H48" s="1254"/>
      <c r="I48" s="1254"/>
      <c r="J48" s="1255"/>
      <c r="K48" s="63">
        <v>68</v>
      </c>
      <c r="L48" s="64">
        <v>67</v>
      </c>
      <c r="M48" s="64">
        <v>79</v>
      </c>
      <c r="N48" s="64">
        <v>76</v>
      </c>
      <c r="O48" s="65">
        <v>81</v>
      </c>
      <c r="P48" s="48"/>
      <c r="Q48" s="48"/>
      <c r="R48" s="48"/>
      <c r="S48" s="48"/>
      <c r="T48" s="48"/>
      <c r="U48" s="48"/>
    </row>
    <row r="49" spans="1:21" ht="30.75" customHeight="1" x14ac:dyDescent="0.15">
      <c r="A49" s="48"/>
      <c r="B49" s="1248"/>
      <c r="C49" s="1249"/>
      <c r="D49" s="62"/>
      <c r="E49" s="1254" t="s">
        <v>16</v>
      </c>
      <c r="F49" s="1254"/>
      <c r="G49" s="1254"/>
      <c r="H49" s="1254"/>
      <c r="I49" s="1254"/>
      <c r="J49" s="1255"/>
      <c r="K49" s="63">
        <v>99</v>
      </c>
      <c r="L49" s="64">
        <v>68</v>
      </c>
      <c r="M49" s="64">
        <v>79</v>
      </c>
      <c r="N49" s="64">
        <v>76</v>
      </c>
      <c r="O49" s="65">
        <v>60</v>
      </c>
      <c r="P49" s="48"/>
      <c r="Q49" s="48"/>
      <c r="R49" s="48"/>
      <c r="S49" s="48"/>
      <c r="T49" s="48"/>
      <c r="U49" s="48"/>
    </row>
    <row r="50" spans="1:21" ht="30.75" customHeight="1" x14ac:dyDescent="0.15">
      <c r="A50" s="48"/>
      <c r="B50" s="1248"/>
      <c r="C50" s="1249"/>
      <c r="D50" s="62"/>
      <c r="E50" s="1254" t="s">
        <v>17</v>
      </c>
      <c r="F50" s="1254"/>
      <c r="G50" s="1254"/>
      <c r="H50" s="1254"/>
      <c r="I50" s="1254"/>
      <c r="J50" s="1255"/>
      <c r="K50" s="63">
        <v>183</v>
      </c>
      <c r="L50" s="64">
        <v>155</v>
      </c>
      <c r="M50" s="64">
        <v>155</v>
      </c>
      <c r="N50" s="64">
        <v>155</v>
      </c>
      <c r="O50" s="65">
        <v>155</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549</v>
      </c>
      <c r="L52" s="64">
        <v>511</v>
      </c>
      <c r="M52" s="64">
        <v>500</v>
      </c>
      <c r="N52" s="64">
        <v>471</v>
      </c>
      <c r="O52" s="65">
        <v>482</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338</v>
      </c>
      <c r="L53" s="69">
        <v>259</v>
      </c>
      <c r="M53" s="69">
        <v>306</v>
      </c>
      <c r="N53" s="69">
        <v>294</v>
      </c>
      <c r="O53" s="70">
        <v>287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606</v>
      </c>
      <c r="L57" s="83" t="s">
        <v>606</v>
      </c>
      <c r="M57" s="83" t="s">
        <v>606</v>
      </c>
      <c r="N57" s="83" t="s">
        <v>606</v>
      </c>
      <c r="O57" s="84" t="s">
        <v>606</v>
      </c>
    </row>
    <row r="58" spans="1:21" ht="31.5" customHeight="1" thickBot="1" x14ac:dyDescent="0.2">
      <c r="B58" s="1264"/>
      <c r="C58" s="1265"/>
      <c r="D58" s="1269" t="s">
        <v>27</v>
      </c>
      <c r="E58" s="1270"/>
      <c r="F58" s="1270"/>
      <c r="G58" s="1270"/>
      <c r="H58" s="1270"/>
      <c r="I58" s="1270"/>
      <c r="J58" s="1271"/>
      <c r="K58" s="85" t="s">
        <v>606</v>
      </c>
      <c r="L58" s="86" t="s">
        <v>606</v>
      </c>
      <c r="M58" s="86" t="s">
        <v>606</v>
      </c>
      <c r="N58" s="86" t="s">
        <v>606</v>
      </c>
      <c r="O58" s="87" t="s">
        <v>606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n2/WLnpjDAktxTD7g4k1Co4LFY4PT5RoZACCzcsR6fuiwIy+K/UM3LogTaZ3bSBScgkJdsSsGUpCcQKq/2bew==" saltValue="LgUgC9R7NRqjCHwQ1Awa4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564</v>
      </c>
      <c r="J40" s="99" t="s">
        <v>565</v>
      </c>
      <c r="K40" s="99" t="s">
        <v>566</v>
      </c>
      <c r="L40" s="99" t="s">
        <v>567</v>
      </c>
      <c r="M40" s="100" t="s">
        <v>568</v>
      </c>
    </row>
    <row r="41" spans="2:13" ht="27.75" customHeight="1" x14ac:dyDescent="0.15">
      <c r="B41" s="1272" t="s">
        <v>30</v>
      </c>
      <c r="C41" s="1273"/>
      <c r="D41" s="101"/>
      <c r="E41" s="1278" t="s">
        <v>31</v>
      </c>
      <c r="F41" s="1278"/>
      <c r="G41" s="1278"/>
      <c r="H41" s="1279"/>
      <c r="I41" s="102">
        <v>4637</v>
      </c>
      <c r="J41" s="103">
        <v>5159</v>
      </c>
      <c r="K41" s="103">
        <v>5208</v>
      </c>
      <c r="L41" s="103">
        <v>5496</v>
      </c>
      <c r="M41" s="104">
        <v>5898</v>
      </c>
    </row>
    <row r="42" spans="2:13" ht="27.75" customHeight="1" x14ac:dyDescent="0.15">
      <c r="B42" s="1274"/>
      <c r="C42" s="1275"/>
      <c r="D42" s="105"/>
      <c r="E42" s="1280" t="s">
        <v>32</v>
      </c>
      <c r="F42" s="1280"/>
      <c r="G42" s="1280"/>
      <c r="H42" s="1281"/>
      <c r="I42" s="106">
        <v>671</v>
      </c>
      <c r="J42" s="107">
        <v>535</v>
      </c>
      <c r="K42" s="107">
        <v>395</v>
      </c>
      <c r="L42" s="107">
        <v>251</v>
      </c>
      <c r="M42" s="108">
        <v>102</v>
      </c>
    </row>
    <row r="43" spans="2:13" ht="27.75" customHeight="1" x14ac:dyDescent="0.15">
      <c r="B43" s="1274"/>
      <c r="C43" s="1275"/>
      <c r="D43" s="105"/>
      <c r="E43" s="1280" t="s">
        <v>33</v>
      </c>
      <c r="F43" s="1280"/>
      <c r="G43" s="1280"/>
      <c r="H43" s="1281"/>
      <c r="I43" s="106">
        <v>1113</v>
      </c>
      <c r="J43" s="107">
        <v>1041</v>
      </c>
      <c r="K43" s="107">
        <v>1200</v>
      </c>
      <c r="L43" s="107">
        <v>1017</v>
      </c>
      <c r="M43" s="108">
        <v>1023</v>
      </c>
    </row>
    <row r="44" spans="2:13" ht="27.75" customHeight="1" x14ac:dyDescent="0.15">
      <c r="B44" s="1274"/>
      <c r="C44" s="1275"/>
      <c r="D44" s="105"/>
      <c r="E44" s="1280" t="s">
        <v>34</v>
      </c>
      <c r="F44" s="1280"/>
      <c r="G44" s="1280"/>
      <c r="H44" s="1281"/>
      <c r="I44" s="106">
        <v>578</v>
      </c>
      <c r="J44" s="107">
        <v>476</v>
      </c>
      <c r="K44" s="107">
        <v>380</v>
      </c>
      <c r="L44" s="107">
        <v>325</v>
      </c>
      <c r="M44" s="108">
        <v>265</v>
      </c>
    </row>
    <row r="45" spans="2:13" ht="27.75" customHeight="1" x14ac:dyDescent="0.15">
      <c r="B45" s="1274"/>
      <c r="C45" s="1275"/>
      <c r="D45" s="105"/>
      <c r="E45" s="1280" t="s">
        <v>35</v>
      </c>
      <c r="F45" s="1280"/>
      <c r="G45" s="1280"/>
      <c r="H45" s="1281"/>
      <c r="I45" s="106">
        <v>393</v>
      </c>
      <c r="J45" s="107">
        <v>315</v>
      </c>
      <c r="K45" s="107">
        <v>205</v>
      </c>
      <c r="L45" s="107">
        <v>78</v>
      </c>
      <c r="M45" s="108">
        <v>38</v>
      </c>
    </row>
    <row r="46" spans="2:13" ht="27.75" customHeight="1" x14ac:dyDescent="0.15">
      <c r="B46" s="1274"/>
      <c r="C46" s="1275"/>
      <c r="D46" s="109"/>
      <c r="E46" s="1280" t="s">
        <v>36</v>
      </c>
      <c r="F46" s="1280"/>
      <c r="G46" s="1280"/>
      <c r="H46" s="1281"/>
      <c r="I46" s="106" t="s">
        <v>522</v>
      </c>
      <c r="J46" s="107" t="s">
        <v>522</v>
      </c>
      <c r="K46" s="107" t="s">
        <v>522</v>
      </c>
      <c r="L46" s="107" t="s">
        <v>522</v>
      </c>
      <c r="M46" s="108" t="s">
        <v>522</v>
      </c>
    </row>
    <row r="47" spans="2:13" ht="27.75" customHeight="1" x14ac:dyDescent="0.15">
      <c r="B47" s="1274"/>
      <c r="C47" s="1275"/>
      <c r="D47" s="110"/>
      <c r="E47" s="1282" t="s">
        <v>37</v>
      </c>
      <c r="F47" s="1283"/>
      <c r="G47" s="1283"/>
      <c r="H47" s="1284"/>
      <c r="I47" s="106" t="s">
        <v>522</v>
      </c>
      <c r="J47" s="107" t="s">
        <v>522</v>
      </c>
      <c r="K47" s="107" t="s">
        <v>522</v>
      </c>
      <c r="L47" s="107" t="s">
        <v>522</v>
      </c>
      <c r="M47" s="108" t="s">
        <v>522</v>
      </c>
    </row>
    <row r="48" spans="2:13" ht="27.75" customHeight="1" x14ac:dyDescent="0.15">
      <c r="B48" s="1274"/>
      <c r="C48" s="1275"/>
      <c r="D48" s="105"/>
      <c r="E48" s="1280" t="s">
        <v>38</v>
      </c>
      <c r="F48" s="1280"/>
      <c r="G48" s="1280"/>
      <c r="H48" s="1281"/>
      <c r="I48" s="106" t="s">
        <v>522</v>
      </c>
      <c r="J48" s="107" t="s">
        <v>522</v>
      </c>
      <c r="K48" s="107" t="s">
        <v>522</v>
      </c>
      <c r="L48" s="107" t="s">
        <v>522</v>
      </c>
      <c r="M48" s="108" t="s">
        <v>522</v>
      </c>
    </row>
    <row r="49" spans="2:13" ht="27.75" customHeight="1" x14ac:dyDescent="0.15">
      <c r="B49" s="1276"/>
      <c r="C49" s="1277"/>
      <c r="D49" s="105"/>
      <c r="E49" s="1280" t="s">
        <v>39</v>
      </c>
      <c r="F49" s="1280"/>
      <c r="G49" s="1280"/>
      <c r="H49" s="1281"/>
      <c r="I49" s="106" t="s">
        <v>522</v>
      </c>
      <c r="J49" s="107" t="s">
        <v>522</v>
      </c>
      <c r="K49" s="107" t="s">
        <v>522</v>
      </c>
      <c r="L49" s="107" t="s">
        <v>522</v>
      </c>
      <c r="M49" s="108" t="s">
        <v>522</v>
      </c>
    </row>
    <row r="50" spans="2:13" ht="27.75" customHeight="1" x14ac:dyDescent="0.15">
      <c r="B50" s="1285" t="s">
        <v>40</v>
      </c>
      <c r="C50" s="1286"/>
      <c r="D50" s="111"/>
      <c r="E50" s="1280" t="s">
        <v>41</v>
      </c>
      <c r="F50" s="1280"/>
      <c r="G50" s="1280"/>
      <c r="H50" s="1281"/>
      <c r="I50" s="106">
        <v>1053</v>
      </c>
      <c r="J50" s="107">
        <v>994</v>
      </c>
      <c r="K50" s="107">
        <v>907</v>
      </c>
      <c r="L50" s="107">
        <v>1040</v>
      </c>
      <c r="M50" s="108">
        <v>959</v>
      </c>
    </row>
    <row r="51" spans="2:13" ht="27.75" customHeight="1" x14ac:dyDescent="0.15">
      <c r="B51" s="1274"/>
      <c r="C51" s="1275"/>
      <c r="D51" s="105"/>
      <c r="E51" s="1280" t="s">
        <v>42</v>
      </c>
      <c r="F51" s="1280"/>
      <c r="G51" s="1280"/>
      <c r="H51" s="1281"/>
      <c r="I51" s="106">
        <v>77</v>
      </c>
      <c r="J51" s="107">
        <v>185</v>
      </c>
      <c r="K51" s="107">
        <v>255</v>
      </c>
      <c r="L51" s="107">
        <v>246</v>
      </c>
      <c r="M51" s="108">
        <v>263</v>
      </c>
    </row>
    <row r="52" spans="2:13" ht="27.75" customHeight="1" x14ac:dyDescent="0.15">
      <c r="B52" s="1276"/>
      <c r="C52" s="1277"/>
      <c r="D52" s="105"/>
      <c r="E52" s="1280" t="s">
        <v>43</v>
      </c>
      <c r="F52" s="1280"/>
      <c r="G52" s="1280"/>
      <c r="H52" s="1281"/>
      <c r="I52" s="106">
        <v>4353</v>
      </c>
      <c r="J52" s="107">
        <v>4769</v>
      </c>
      <c r="K52" s="107">
        <v>4684</v>
      </c>
      <c r="L52" s="107">
        <v>4883</v>
      </c>
      <c r="M52" s="108">
        <v>5136</v>
      </c>
    </row>
    <row r="53" spans="2:13" ht="27.75" customHeight="1" thickBot="1" x14ac:dyDescent="0.2">
      <c r="B53" s="1287" t="s">
        <v>44</v>
      </c>
      <c r="C53" s="1288"/>
      <c r="D53" s="112"/>
      <c r="E53" s="1289" t="s">
        <v>45</v>
      </c>
      <c r="F53" s="1289"/>
      <c r="G53" s="1289"/>
      <c r="H53" s="1290"/>
      <c r="I53" s="113">
        <v>1908</v>
      </c>
      <c r="J53" s="114">
        <v>1577</v>
      </c>
      <c r="K53" s="114">
        <v>1543</v>
      </c>
      <c r="L53" s="114">
        <v>997</v>
      </c>
      <c r="M53" s="115">
        <v>967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BU2e/dTfq0+NX1jA9bpX0cfPMTQuilxq41Z+yYOgFnpKh/jirusMQa9wSfurXIqs09FFX6sm8ZghsI5BkeZZA==" saltValue="U7zO4oqe8uv3NPvFLWsA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566</v>
      </c>
      <c r="G54" s="124" t="s">
        <v>567</v>
      </c>
      <c r="H54" s="125" t="s">
        <v>568</v>
      </c>
    </row>
    <row r="55" spans="2:8" ht="52.5" customHeight="1" x14ac:dyDescent="0.15">
      <c r="B55" s="126"/>
      <c r="C55" s="1299" t="s">
        <v>48</v>
      </c>
      <c r="D55" s="1299"/>
      <c r="E55" s="1300"/>
      <c r="F55" s="127">
        <v>518</v>
      </c>
      <c r="G55" s="127">
        <v>529</v>
      </c>
      <c r="H55" s="128">
        <v>521</v>
      </c>
    </row>
    <row r="56" spans="2:8" ht="52.5" customHeight="1" x14ac:dyDescent="0.15">
      <c r="B56" s="129"/>
      <c r="C56" s="1301" t="s">
        <v>49</v>
      </c>
      <c r="D56" s="1301"/>
      <c r="E56" s="1302"/>
      <c r="F56" s="130">
        <v>84</v>
      </c>
      <c r="G56" s="130">
        <v>84</v>
      </c>
      <c r="H56" s="131">
        <v>84</v>
      </c>
    </row>
    <row r="57" spans="2:8" ht="53.25" customHeight="1" x14ac:dyDescent="0.15">
      <c r="B57" s="129"/>
      <c r="C57" s="1303" t="s">
        <v>50</v>
      </c>
      <c r="D57" s="1303"/>
      <c r="E57" s="1304"/>
      <c r="F57" s="132">
        <v>296</v>
      </c>
      <c r="G57" s="132">
        <v>418</v>
      </c>
      <c r="H57" s="133">
        <v>345</v>
      </c>
    </row>
    <row r="58" spans="2:8" ht="45.75" customHeight="1" x14ac:dyDescent="0.15">
      <c r="B58" s="134"/>
      <c r="C58" s="1291" t="s">
        <v>599</v>
      </c>
      <c r="D58" s="1292"/>
      <c r="E58" s="1293"/>
      <c r="F58" s="135">
        <v>41</v>
      </c>
      <c r="G58" s="135">
        <v>163</v>
      </c>
      <c r="H58" s="136">
        <v>95</v>
      </c>
    </row>
    <row r="59" spans="2:8" ht="45.75" customHeight="1" x14ac:dyDescent="0.15">
      <c r="B59" s="134"/>
      <c r="C59" s="1291" t="s">
        <v>600</v>
      </c>
      <c r="D59" s="1292"/>
      <c r="E59" s="1293"/>
      <c r="F59" s="135">
        <v>93</v>
      </c>
      <c r="G59" s="135">
        <v>87</v>
      </c>
      <c r="H59" s="136">
        <v>77</v>
      </c>
    </row>
    <row r="60" spans="2:8" ht="45.75" customHeight="1" x14ac:dyDescent="0.15">
      <c r="B60" s="134"/>
      <c r="C60" s="1291" t="s">
        <v>601</v>
      </c>
      <c r="D60" s="1292"/>
      <c r="E60" s="1293"/>
      <c r="F60" s="135">
        <v>30</v>
      </c>
      <c r="G60" s="135">
        <v>54</v>
      </c>
      <c r="H60" s="136">
        <v>56</v>
      </c>
    </row>
    <row r="61" spans="2:8" ht="45.75" customHeight="1" x14ac:dyDescent="0.15">
      <c r="B61" s="134"/>
      <c r="C61" s="1291" t="s">
        <v>602</v>
      </c>
      <c r="D61" s="1292"/>
      <c r="E61" s="1293"/>
      <c r="F61" s="135">
        <v>53</v>
      </c>
      <c r="G61" s="135">
        <v>53</v>
      </c>
      <c r="H61" s="136">
        <v>53</v>
      </c>
    </row>
    <row r="62" spans="2:8" ht="45.75" customHeight="1" thickBot="1" x14ac:dyDescent="0.2">
      <c r="B62" s="137"/>
      <c r="C62" s="1294" t="s">
        <v>603</v>
      </c>
      <c r="D62" s="1295"/>
      <c r="E62" s="1296"/>
      <c r="F62" s="138">
        <v>23</v>
      </c>
      <c r="G62" s="138">
        <v>25</v>
      </c>
      <c r="H62" s="139">
        <v>28</v>
      </c>
    </row>
    <row r="63" spans="2:8" ht="52.5" customHeight="1" thickBot="1" x14ac:dyDescent="0.2">
      <c r="B63" s="140"/>
      <c r="C63" s="1297" t="s">
        <v>51</v>
      </c>
      <c r="D63" s="1297"/>
      <c r="E63" s="1298"/>
      <c r="F63" s="141">
        <v>898</v>
      </c>
      <c r="G63" s="141">
        <v>1032</v>
      </c>
      <c r="H63" s="142">
        <v>951</v>
      </c>
    </row>
    <row r="64" spans="2:8" ht="15" customHeight="1" x14ac:dyDescent="0.15"/>
    <row r="65" ht="0" hidden="1" customHeight="1" x14ac:dyDescent="0.15"/>
    <row r="66" ht="0" hidden="1" customHeight="1" x14ac:dyDescent="0.15"/>
  </sheetData>
  <sheetProtection algorithmName="SHA-512" hashValue="ZGl586n8KzPJt9Qh60KoJ+mlbgZg+Sd0lxCJfb/+0s9Dm0UU4YdhL6P1LYTkOzbmHU8oOCho0KmdNITZ2C9BkA==" saltValue="GXBUEH9ana1qxQbuTyMy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B25C1-FFFA-4BA8-9AD5-1469CDF42692}">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611</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564</v>
      </c>
      <c r="BQ50" s="1311"/>
      <c r="BR50" s="1311"/>
      <c r="BS50" s="1311"/>
      <c r="BT50" s="1311"/>
      <c r="BU50" s="1311"/>
      <c r="BV50" s="1311"/>
      <c r="BW50" s="1311"/>
      <c r="BX50" s="1311" t="s">
        <v>565</v>
      </c>
      <c r="BY50" s="1311"/>
      <c r="BZ50" s="1311"/>
      <c r="CA50" s="1311"/>
      <c r="CB50" s="1311"/>
      <c r="CC50" s="1311"/>
      <c r="CD50" s="1311"/>
      <c r="CE50" s="1311"/>
      <c r="CF50" s="1311" t="s">
        <v>566</v>
      </c>
      <c r="CG50" s="1311"/>
      <c r="CH50" s="1311"/>
      <c r="CI50" s="1311"/>
      <c r="CJ50" s="1311"/>
      <c r="CK50" s="1311"/>
      <c r="CL50" s="1311"/>
      <c r="CM50" s="1311"/>
      <c r="CN50" s="1311" t="s">
        <v>567</v>
      </c>
      <c r="CO50" s="1311"/>
      <c r="CP50" s="1311"/>
      <c r="CQ50" s="1311"/>
      <c r="CR50" s="1311"/>
      <c r="CS50" s="1311"/>
      <c r="CT50" s="1311"/>
      <c r="CU50" s="1311"/>
      <c r="CV50" s="1311" t="s">
        <v>568</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612</v>
      </c>
      <c r="AO51" s="1310"/>
      <c r="AP51" s="1310"/>
      <c r="AQ51" s="1310"/>
      <c r="AR51" s="1310"/>
      <c r="AS51" s="1310"/>
      <c r="AT51" s="1310"/>
      <c r="AU51" s="1310"/>
      <c r="AV51" s="1310"/>
      <c r="AW51" s="1310"/>
      <c r="AX51" s="1310"/>
      <c r="AY51" s="1310"/>
      <c r="AZ51" s="1310"/>
      <c r="BA51" s="1310"/>
      <c r="BB51" s="1310" t="s">
        <v>613</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56.3</v>
      </c>
      <c r="CG51" s="1307"/>
      <c r="CH51" s="1307"/>
      <c r="CI51" s="1307"/>
      <c r="CJ51" s="1307"/>
      <c r="CK51" s="1307"/>
      <c r="CL51" s="1307"/>
      <c r="CM51" s="1307"/>
      <c r="CN51" s="1307">
        <v>36.700000000000003</v>
      </c>
      <c r="CO51" s="1307"/>
      <c r="CP51" s="1307"/>
      <c r="CQ51" s="1307"/>
      <c r="CR51" s="1307"/>
      <c r="CS51" s="1307"/>
      <c r="CT51" s="1307"/>
      <c r="CU51" s="1307"/>
      <c r="CV51" s="1307">
        <v>35</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614</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70.099999999999994</v>
      </c>
      <c r="CG53" s="1307"/>
      <c r="CH53" s="1307"/>
      <c r="CI53" s="1307"/>
      <c r="CJ53" s="1307"/>
      <c r="CK53" s="1307"/>
      <c r="CL53" s="1307"/>
      <c r="CM53" s="1307"/>
      <c r="CN53" s="1307">
        <v>71.599999999999994</v>
      </c>
      <c r="CO53" s="1307"/>
      <c r="CP53" s="1307"/>
      <c r="CQ53" s="1307"/>
      <c r="CR53" s="1307"/>
      <c r="CS53" s="1307"/>
      <c r="CT53" s="1307"/>
      <c r="CU53" s="1307"/>
      <c r="CV53" s="1307">
        <v>71</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615</v>
      </c>
      <c r="AO55" s="1311"/>
      <c r="AP55" s="1311"/>
      <c r="AQ55" s="1311"/>
      <c r="AR55" s="1311"/>
      <c r="AS55" s="1311"/>
      <c r="AT55" s="1311"/>
      <c r="AU55" s="1311"/>
      <c r="AV55" s="1311"/>
      <c r="AW55" s="1311"/>
      <c r="AX55" s="1311"/>
      <c r="AY55" s="1311"/>
      <c r="AZ55" s="1311"/>
      <c r="BA55" s="1311"/>
      <c r="BB55" s="1310" t="s">
        <v>613</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25.4</v>
      </c>
      <c r="CG55" s="1307"/>
      <c r="CH55" s="1307"/>
      <c r="CI55" s="1307"/>
      <c r="CJ55" s="1307"/>
      <c r="CK55" s="1307"/>
      <c r="CL55" s="1307"/>
      <c r="CM55" s="1307"/>
      <c r="CN55" s="1307">
        <v>23.4</v>
      </c>
      <c r="CO55" s="1307"/>
      <c r="CP55" s="1307"/>
      <c r="CQ55" s="1307"/>
      <c r="CR55" s="1307"/>
      <c r="CS55" s="1307"/>
      <c r="CT55" s="1307"/>
      <c r="CU55" s="1307"/>
      <c r="CV55" s="1307">
        <v>7.7</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614</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58.7</v>
      </c>
      <c r="CG57" s="1307"/>
      <c r="CH57" s="1307"/>
      <c r="CI57" s="1307"/>
      <c r="CJ57" s="1307"/>
      <c r="CK57" s="1307"/>
      <c r="CL57" s="1307"/>
      <c r="CM57" s="1307"/>
      <c r="CN57" s="1307">
        <v>59.2</v>
      </c>
      <c r="CO57" s="1307"/>
      <c r="CP57" s="1307"/>
      <c r="CQ57" s="1307"/>
      <c r="CR57" s="1307"/>
      <c r="CS57" s="1307"/>
      <c r="CT57" s="1307"/>
      <c r="CU57" s="1307"/>
      <c r="CV57" s="1307">
        <v>60.7</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616</v>
      </c>
    </row>
    <row r="64" spans="1:109" x14ac:dyDescent="0.15">
      <c r="B64" s="394"/>
      <c r="G64" s="401"/>
      <c r="I64" s="414"/>
      <c r="J64" s="414"/>
      <c r="K64" s="414"/>
      <c r="L64" s="414"/>
      <c r="M64" s="414"/>
      <c r="N64" s="415"/>
      <c r="AM64" s="401"/>
      <c r="AN64" s="401" t="s">
        <v>609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611</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564</v>
      </c>
      <c r="BQ72" s="1311"/>
      <c r="BR72" s="1311"/>
      <c r="BS72" s="1311"/>
      <c r="BT72" s="1311"/>
      <c r="BU72" s="1311"/>
      <c r="BV72" s="1311"/>
      <c r="BW72" s="1311"/>
      <c r="BX72" s="1311" t="s">
        <v>565</v>
      </c>
      <c r="BY72" s="1311"/>
      <c r="BZ72" s="1311"/>
      <c r="CA72" s="1311"/>
      <c r="CB72" s="1311"/>
      <c r="CC72" s="1311"/>
      <c r="CD72" s="1311"/>
      <c r="CE72" s="1311"/>
      <c r="CF72" s="1311" t="s">
        <v>566</v>
      </c>
      <c r="CG72" s="1311"/>
      <c r="CH72" s="1311"/>
      <c r="CI72" s="1311"/>
      <c r="CJ72" s="1311"/>
      <c r="CK72" s="1311"/>
      <c r="CL72" s="1311"/>
      <c r="CM72" s="1311"/>
      <c r="CN72" s="1311" t="s">
        <v>567</v>
      </c>
      <c r="CO72" s="1311"/>
      <c r="CP72" s="1311"/>
      <c r="CQ72" s="1311"/>
      <c r="CR72" s="1311"/>
      <c r="CS72" s="1311"/>
      <c r="CT72" s="1311"/>
      <c r="CU72" s="1311"/>
      <c r="CV72" s="1311" t="s">
        <v>568</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612</v>
      </c>
      <c r="AO73" s="1310"/>
      <c r="AP73" s="1310"/>
      <c r="AQ73" s="1310"/>
      <c r="AR73" s="1310"/>
      <c r="AS73" s="1310"/>
      <c r="AT73" s="1310"/>
      <c r="AU73" s="1310"/>
      <c r="AV73" s="1310"/>
      <c r="AW73" s="1310"/>
      <c r="AX73" s="1310"/>
      <c r="AY73" s="1310"/>
      <c r="AZ73" s="1310"/>
      <c r="BA73" s="1310"/>
      <c r="BB73" s="1310" t="s">
        <v>613</v>
      </c>
      <c r="BC73" s="1310"/>
      <c r="BD73" s="1310"/>
      <c r="BE73" s="1310"/>
      <c r="BF73" s="1310"/>
      <c r="BG73" s="1310"/>
      <c r="BH73" s="1310"/>
      <c r="BI73" s="1310"/>
      <c r="BJ73" s="1310"/>
      <c r="BK73" s="1310"/>
      <c r="BL73" s="1310"/>
      <c r="BM73" s="1310"/>
      <c r="BN73" s="1310"/>
      <c r="BO73" s="1310"/>
      <c r="BP73" s="1307">
        <v>72.7</v>
      </c>
      <c r="BQ73" s="1307"/>
      <c r="BR73" s="1307"/>
      <c r="BS73" s="1307"/>
      <c r="BT73" s="1307"/>
      <c r="BU73" s="1307"/>
      <c r="BV73" s="1307"/>
      <c r="BW73" s="1307"/>
      <c r="BX73" s="1307">
        <v>56.7</v>
      </c>
      <c r="BY73" s="1307"/>
      <c r="BZ73" s="1307"/>
      <c r="CA73" s="1307"/>
      <c r="CB73" s="1307"/>
      <c r="CC73" s="1307"/>
      <c r="CD73" s="1307"/>
      <c r="CE73" s="1307"/>
      <c r="CF73" s="1307">
        <v>56.3</v>
      </c>
      <c r="CG73" s="1307"/>
      <c r="CH73" s="1307"/>
      <c r="CI73" s="1307"/>
      <c r="CJ73" s="1307"/>
      <c r="CK73" s="1307"/>
      <c r="CL73" s="1307"/>
      <c r="CM73" s="1307"/>
      <c r="CN73" s="1307">
        <v>36.700000000000003</v>
      </c>
      <c r="CO73" s="1307"/>
      <c r="CP73" s="1307"/>
      <c r="CQ73" s="1307"/>
      <c r="CR73" s="1307"/>
      <c r="CS73" s="1307"/>
      <c r="CT73" s="1307"/>
      <c r="CU73" s="1307"/>
      <c r="CV73" s="1307">
        <v>35</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618</v>
      </c>
      <c r="BC75" s="1310"/>
      <c r="BD75" s="1310"/>
      <c r="BE75" s="1310"/>
      <c r="BF75" s="1310"/>
      <c r="BG75" s="1310"/>
      <c r="BH75" s="1310"/>
      <c r="BI75" s="1310"/>
      <c r="BJ75" s="1310"/>
      <c r="BK75" s="1310"/>
      <c r="BL75" s="1310"/>
      <c r="BM75" s="1310"/>
      <c r="BN75" s="1310"/>
      <c r="BO75" s="1310"/>
      <c r="BP75" s="1307">
        <v>12.9</v>
      </c>
      <c r="BQ75" s="1307"/>
      <c r="BR75" s="1307"/>
      <c r="BS75" s="1307"/>
      <c r="BT75" s="1307"/>
      <c r="BU75" s="1307"/>
      <c r="BV75" s="1307"/>
      <c r="BW75" s="1307"/>
      <c r="BX75" s="1307">
        <v>11.7</v>
      </c>
      <c r="BY75" s="1307"/>
      <c r="BZ75" s="1307"/>
      <c r="CA75" s="1307"/>
      <c r="CB75" s="1307"/>
      <c r="CC75" s="1307"/>
      <c r="CD75" s="1307"/>
      <c r="CE75" s="1307"/>
      <c r="CF75" s="1307">
        <v>11.1</v>
      </c>
      <c r="CG75" s="1307"/>
      <c r="CH75" s="1307"/>
      <c r="CI75" s="1307"/>
      <c r="CJ75" s="1307"/>
      <c r="CK75" s="1307"/>
      <c r="CL75" s="1307"/>
      <c r="CM75" s="1307"/>
      <c r="CN75" s="1307">
        <v>10.4</v>
      </c>
      <c r="CO75" s="1307"/>
      <c r="CP75" s="1307"/>
      <c r="CQ75" s="1307"/>
      <c r="CR75" s="1307"/>
      <c r="CS75" s="1307"/>
      <c r="CT75" s="1307"/>
      <c r="CU75" s="1307"/>
      <c r="CV75" s="1307">
        <v>10.8</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615</v>
      </c>
      <c r="AO77" s="1311"/>
      <c r="AP77" s="1311"/>
      <c r="AQ77" s="1311"/>
      <c r="AR77" s="1311"/>
      <c r="AS77" s="1311"/>
      <c r="AT77" s="1311"/>
      <c r="AU77" s="1311"/>
      <c r="AV77" s="1311"/>
      <c r="AW77" s="1311"/>
      <c r="AX77" s="1311"/>
      <c r="AY77" s="1311"/>
      <c r="AZ77" s="1311"/>
      <c r="BA77" s="1311"/>
      <c r="BB77" s="1310" t="s">
        <v>613</v>
      </c>
      <c r="BC77" s="1310"/>
      <c r="BD77" s="1310"/>
      <c r="BE77" s="1310"/>
      <c r="BF77" s="1310"/>
      <c r="BG77" s="1310"/>
      <c r="BH77" s="1310"/>
      <c r="BI77" s="1310"/>
      <c r="BJ77" s="1310"/>
      <c r="BK77" s="1310"/>
      <c r="BL77" s="1310"/>
      <c r="BM77" s="1310"/>
      <c r="BN77" s="1310"/>
      <c r="BO77" s="1310"/>
      <c r="BP77" s="1307">
        <v>17.899999999999999</v>
      </c>
      <c r="BQ77" s="1307"/>
      <c r="BR77" s="1307"/>
      <c r="BS77" s="1307"/>
      <c r="BT77" s="1307"/>
      <c r="BU77" s="1307"/>
      <c r="BV77" s="1307"/>
      <c r="BW77" s="1307"/>
      <c r="BX77" s="1307">
        <v>27</v>
      </c>
      <c r="BY77" s="1307"/>
      <c r="BZ77" s="1307"/>
      <c r="CA77" s="1307"/>
      <c r="CB77" s="1307"/>
      <c r="CC77" s="1307"/>
      <c r="CD77" s="1307"/>
      <c r="CE77" s="1307"/>
      <c r="CF77" s="1307">
        <v>25.4</v>
      </c>
      <c r="CG77" s="1307"/>
      <c r="CH77" s="1307"/>
      <c r="CI77" s="1307"/>
      <c r="CJ77" s="1307"/>
      <c r="CK77" s="1307"/>
      <c r="CL77" s="1307"/>
      <c r="CM77" s="1307"/>
      <c r="CN77" s="1307">
        <v>23.4</v>
      </c>
      <c r="CO77" s="1307"/>
      <c r="CP77" s="1307"/>
      <c r="CQ77" s="1307"/>
      <c r="CR77" s="1307"/>
      <c r="CS77" s="1307"/>
      <c r="CT77" s="1307"/>
      <c r="CU77" s="1307"/>
      <c r="CV77" s="1307">
        <v>7.7</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618</v>
      </c>
      <c r="BC79" s="1310"/>
      <c r="BD79" s="1310"/>
      <c r="BE79" s="1310"/>
      <c r="BF79" s="1310"/>
      <c r="BG79" s="1310"/>
      <c r="BH79" s="1310"/>
      <c r="BI79" s="1310"/>
      <c r="BJ79" s="1310"/>
      <c r="BK79" s="1310"/>
      <c r="BL79" s="1310"/>
      <c r="BM79" s="1310"/>
      <c r="BN79" s="1310"/>
      <c r="BO79" s="1310"/>
      <c r="BP79" s="1307">
        <v>9.5</v>
      </c>
      <c r="BQ79" s="1307"/>
      <c r="BR79" s="1307"/>
      <c r="BS79" s="1307"/>
      <c r="BT79" s="1307"/>
      <c r="BU79" s="1307"/>
      <c r="BV79" s="1307"/>
      <c r="BW79" s="1307"/>
      <c r="BX79" s="1307">
        <v>8.6999999999999993</v>
      </c>
      <c r="BY79" s="1307"/>
      <c r="BZ79" s="1307"/>
      <c r="CA79" s="1307"/>
      <c r="CB79" s="1307"/>
      <c r="CC79" s="1307"/>
      <c r="CD79" s="1307"/>
      <c r="CE79" s="1307"/>
      <c r="CF79" s="1307">
        <v>8.6</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MH/4RPIR0+iIQIOW+A9lCTShSYTa59m6AQ2u7hE+X5XyOmfZUfEtCEz3HTABZh1Ov2W/1YfV72Wpnn68/A6bA==" saltValue="+2FBhzRKuG/7EzVzWmN/G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86FDF-18BE-46D0-8912-2B9ED8E00E26}">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WlNj52lBnl+u9Bu//G9z8Oqr/dsv7450gmN17XeB54Js/AO0pKls/4BHGOcFY2CVVviJ/ANDHAlGZ0m2kmmg==" saltValue="D/2PztJZ2vx7JaTbafHQj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4A72B-D72B-4C7D-8738-E9EA683333CB}">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T0gz/VD0DuF6j0yeLyQThf0GZ42kE7/ujHMGyWRCr6V7OPD1+Dup5s7ZnaRnqdHfeQVfk2XnlNW06Zl5Iajlg==" saltValue="3+XBJSaWdYI/7wzmzVZRE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561</v>
      </c>
      <c r="G2" s="156"/>
      <c r="H2" s="157"/>
    </row>
    <row r="3" spans="1:8" x14ac:dyDescent="0.15">
      <c r="A3" s="153" t="s">
        <v>554</v>
      </c>
      <c r="B3" s="158"/>
      <c r="C3" s="159"/>
      <c r="D3" s="160">
        <v>177908</v>
      </c>
      <c r="E3" s="161"/>
      <c r="F3" s="162">
        <v>119685</v>
      </c>
      <c r="G3" s="163"/>
      <c r="H3" s="164"/>
    </row>
    <row r="4" spans="1:8" x14ac:dyDescent="0.15">
      <c r="A4" s="165"/>
      <c r="B4" s="166"/>
      <c r="C4" s="167"/>
      <c r="D4" s="168">
        <v>132380</v>
      </c>
      <c r="E4" s="169"/>
      <c r="F4" s="170">
        <v>68464</v>
      </c>
      <c r="G4" s="171"/>
      <c r="H4" s="172"/>
    </row>
    <row r="5" spans="1:8" x14ac:dyDescent="0.15">
      <c r="A5" s="153" t="s">
        <v>556</v>
      </c>
      <c r="B5" s="158"/>
      <c r="C5" s="159"/>
      <c r="D5" s="160">
        <v>180636</v>
      </c>
      <c r="E5" s="161"/>
      <c r="F5" s="162">
        <v>109920</v>
      </c>
      <c r="G5" s="163"/>
      <c r="H5" s="164"/>
    </row>
    <row r="6" spans="1:8" x14ac:dyDescent="0.15">
      <c r="A6" s="165"/>
      <c r="B6" s="166"/>
      <c r="C6" s="167"/>
      <c r="D6" s="168">
        <v>74576</v>
      </c>
      <c r="E6" s="169"/>
      <c r="F6" s="170">
        <v>62739</v>
      </c>
      <c r="G6" s="171"/>
      <c r="H6" s="172"/>
    </row>
    <row r="7" spans="1:8" x14ac:dyDescent="0.15">
      <c r="A7" s="153" t="s">
        <v>557</v>
      </c>
      <c r="B7" s="158"/>
      <c r="C7" s="159"/>
      <c r="D7" s="160">
        <v>79633</v>
      </c>
      <c r="E7" s="161"/>
      <c r="F7" s="162">
        <v>119882</v>
      </c>
      <c r="G7" s="163"/>
      <c r="H7" s="164"/>
    </row>
    <row r="8" spans="1:8" x14ac:dyDescent="0.15">
      <c r="A8" s="165"/>
      <c r="B8" s="166"/>
      <c r="C8" s="167"/>
      <c r="D8" s="168">
        <v>51029</v>
      </c>
      <c r="E8" s="169"/>
      <c r="F8" s="170">
        <v>66481</v>
      </c>
      <c r="G8" s="171"/>
      <c r="H8" s="172"/>
    </row>
    <row r="9" spans="1:8" x14ac:dyDescent="0.15">
      <c r="A9" s="153" t="s">
        <v>558</v>
      </c>
      <c r="B9" s="158"/>
      <c r="C9" s="159"/>
      <c r="D9" s="160">
        <v>65728</v>
      </c>
      <c r="E9" s="161"/>
      <c r="F9" s="162">
        <v>116162</v>
      </c>
      <c r="G9" s="163"/>
      <c r="H9" s="164"/>
    </row>
    <row r="10" spans="1:8" x14ac:dyDescent="0.15">
      <c r="A10" s="165"/>
      <c r="B10" s="166"/>
      <c r="C10" s="167"/>
      <c r="D10" s="168">
        <v>45726</v>
      </c>
      <c r="E10" s="169"/>
      <c r="F10" s="170">
        <v>61562</v>
      </c>
      <c r="G10" s="171"/>
      <c r="H10" s="172"/>
    </row>
    <row r="11" spans="1:8" x14ac:dyDescent="0.15">
      <c r="A11" s="153" t="s">
        <v>559</v>
      </c>
      <c r="B11" s="158"/>
      <c r="C11" s="159"/>
      <c r="D11" s="160">
        <v>90621</v>
      </c>
      <c r="E11" s="161"/>
      <c r="F11" s="162">
        <v>121449</v>
      </c>
      <c r="G11" s="163"/>
      <c r="H11" s="164"/>
    </row>
    <row r="12" spans="1:8" x14ac:dyDescent="0.15">
      <c r="A12" s="165"/>
      <c r="B12" s="166"/>
      <c r="C12" s="173"/>
      <c r="D12" s="168">
        <v>60179</v>
      </c>
      <c r="E12" s="169"/>
      <c r="F12" s="170">
        <v>62922</v>
      </c>
      <c r="G12" s="171"/>
      <c r="H12" s="172"/>
    </row>
    <row r="13" spans="1:8" x14ac:dyDescent="0.15">
      <c r="A13" s="153"/>
      <c r="B13" s="158"/>
      <c r="C13" s="174"/>
      <c r="D13" s="175">
        <v>118905</v>
      </c>
      <c r="E13" s="176"/>
      <c r="F13" s="177">
        <v>117420</v>
      </c>
      <c r="G13" s="178"/>
      <c r="H13" s="164"/>
    </row>
    <row r="14" spans="1:8" x14ac:dyDescent="0.15">
      <c r="A14" s="165"/>
      <c r="B14" s="166"/>
      <c r="C14" s="167"/>
      <c r="D14" s="168">
        <v>72778</v>
      </c>
      <c r="E14" s="169"/>
      <c r="F14" s="170">
        <v>64434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4.29</v>
      </c>
      <c r="C19" s="179">
        <f>ROUND(VALUE(SUBSTITUTE(実質収支比率等に係る経年分析!G$48,"▲","-")),2)</f>
        <v>8.98</v>
      </c>
      <c r="D19" s="179">
        <f>ROUND(VALUE(SUBSTITUTE(実質収支比率等に係る経年分析!H$48,"▲","-")),2)</f>
        <v>6.89</v>
      </c>
      <c r="E19" s="179">
        <f>ROUND(VALUE(SUBSTITUTE(実質収支比率等に係る経年分析!I$48,"▲","-")),2)</f>
        <v>5.54</v>
      </c>
      <c r="F19" s="179">
        <f>ROUND(VALUE(SUBSTITUTE(実質収支比率等に係る経年分析!J$48,"▲","-")),2)</f>
        <v>7.4</v>
      </c>
    </row>
    <row r="20" spans="1:11" x14ac:dyDescent="0.15">
      <c r="A20" s="179" t="s">
        <v>55</v>
      </c>
      <c r="B20" s="179">
        <f>ROUND(VALUE(SUBSTITUTE(実質収支比率等に係る経年分析!F$47,"▲","-")),2)</f>
        <v>19</v>
      </c>
      <c r="C20" s="179">
        <f>ROUND(VALUE(SUBSTITUTE(実質収支比率等に係る経年分析!G$47,"▲","-")),2)</f>
        <v>16.809999999999999</v>
      </c>
      <c r="D20" s="179">
        <f>ROUND(VALUE(SUBSTITUTE(実質収支比率等に係る経年分析!H$47,"▲","-")),2)</f>
        <v>16.07</v>
      </c>
      <c r="E20" s="179">
        <f>ROUND(VALUE(SUBSTITUTE(実質収支比率等に係る経年分析!I$47,"▲","-")),2)</f>
        <v>16.670000000000002</v>
      </c>
      <c r="F20" s="179">
        <f>ROUND(VALUE(SUBSTITUTE(実質収支比率等に係る経年分析!J$47,"▲","-")),2)</f>
        <v>16.09</v>
      </c>
    </row>
    <row r="21" spans="1:11" x14ac:dyDescent="0.15">
      <c r="A21" s="179" t="s">
        <v>56</v>
      </c>
      <c r="B21" s="179">
        <f>IF(ISNUMBER(VALUE(SUBSTITUTE(実質収支比率等に係る経年分析!F$49,"▲","-"))),ROUND(VALUE(SUBSTITUTE(実質収支比率等に係る経年分析!F$49,"▲","-")),2),NA())</f>
        <v>-5.09</v>
      </c>
      <c r="C21" s="179">
        <f>IF(ISNUMBER(VALUE(SUBSTITUTE(実質収支比率等に係る経年分析!G$49,"▲","-"))),ROUND(VALUE(SUBSTITUTE(実質収支比率等に係る経年分析!G$49,"▲","-")),2),NA())</f>
        <v>3.35</v>
      </c>
      <c r="D21" s="179">
        <f>IF(ISNUMBER(VALUE(SUBSTITUTE(実質収支比率等に係る経年分析!H$49,"▲","-"))),ROUND(VALUE(SUBSTITUTE(実質収支比率等に係る経年分析!H$49,"▲","-")),2),NA())</f>
        <v>-3.25</v>
      </c>
      <c r="E21" s="179">
        <f>IF(ISNUMBER(VALUE(SUBSTITUTE(実質収支比率等に係る経年分析!I$49,"▲","-"))),ROUND(VALUE(SUBSTITUTE(実質収支比率等に係る経年分析!I$49,"▲","-")),2),NA())</f>
        <v>-1.1299999999999999</v>
      </c>
      <c r="F21" s="179">
        <f>IF(ISNUMBER(VALUE(SUBSTITUTE(実質収支比率等に係る経年分析!J$49,"▲","-"))),ROUND(VALUE(SUBSTITUTE(実質収支比率等に係る経年分析!J$49,"▲","-")),2),NA())</f>
        <v>1.73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地方改善施設住宅新築資金等貸付金特別会計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簡易水道事業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0.14000000000000001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下水道事業（農業集落排水事業）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0.26</v>
      </c>
    </row>
    <row r="33" spans="1:16" x14ac:dyDescent="0.15">
      <c r="A33" s="180" t="str">
        <f>IF(連結実質赤字比率に係る赤字・黒字の構成分析!C$37="",NA(),連結実質赤字比率に係る赤字・黒字の構成分析!C$37)</f>
        <v>国民健康保険事業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0.28000000000000003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0.41</v>
      </c>
    </row>
    <row r="34" spans="1:16" x14ac:dyDescent="0.15">
      <c r="A34" s="180" t="str">
        <f>IF(連結実質赤字比率に係る赤字・黒字の構成分析!C$36="",NA(),連結実質赤字比率に係る赤字・黒字の構成分析!C$36)</f>
        <v>介護保険事業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4.28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6.88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5.54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7.39</v>
      </c>
    </row>
    <row r="36" spans="1:16" x14ac:dyDescent="0.15">
      <c r="A36" s="180" t="str">
        <f>IF(連結実質赤字比率に係る赤字・黒字の構成分析!C$34="",NA(),連結実質赤字比率に係る赤字・黒字の構成分析!C$34)</f>
        <v>上水道事業</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19.670000000000002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18.73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18.91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18.47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17.71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549</v>
      </c>
      <c r="E42" s="181"/>
      <c r="F42" s="181"/>
      <c r="G42" s="181">
        <f>'実質公債費比率（分子）の構造'!L$52</f>
        <v>511</v>
      </c>
      <c r="H42" s="181"/>
      <c r="I42" s="181"/>
      <c r="J42" s="181">
        <f>'実質公債費比率（分子）の構造'!M$52</f>
        <v>500</v>
      </c>
      <c r="K42" s="181"/>
      <c r="L42" s="181"/>
      <c r="M42" s="181">
        <f>'実質公債費比率（分子）の構造'!N$52</f>
        <v>471</v>
      </c>
      <c r="N42" s="181"/>
      <c r="O42" s="181"/>
      <c r="P42" s="181">
        <f>'実質公債費比率（分子）の構造'!O$52</f>
        <v>482</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183</v>
      </c>
      <c r="C44" s="181"/>
      <c r="D44" s="181"/>
      <c r="E44" s="181">
        <f>'実質公債費比率（分子）の構造'!L$50</f>
        <v>155</v>
      </c>
      <c r="F44" s="181"/>
      <c r="G44" s="181"/>
      <c r="H44" s="181">
        <f>'実質公債費比率（分子）の構造'!M$50</f>
        <v>155</v>
      </c>
      <c r="I44" s="181"/>
      <c r="J44" s="181"/>
      <c r="K44" s="181">
        <f>'実質公債費比率（分子）の構造'!N$50</f>
        <v>155</v>
      </c>
      <c r="L44" s="181"/>
      <c r="M44" s="181"/>
      <c r="N44" s="181">
        <f>'実質公債費比率（分子）の構造'!O$50</f>
        <v>155</v>
      </c>
      <c r="O44" s="181"/>
      <c r="P44" s="181"/>
    </row>
    <row r="45" spans="1:16" x14ac:dyDescent="0.15">
      <c r="A45" s="181" t="s">
        <v>66</v>
      </c>
      <c r="B45" s="181">
        <f>'実質公債費比率（分子）の構造'!K$49</f>
        <v>99</v>
      </c>
      <c r="C45" s="181"/>
      <c r="D45" s="181"/>
      <c r="E45" s="181">
        <f>'実質公債費比率（分子）の構造'!L$49</f>
        <v>68</v>
      </c>
      <c r="F45" s="181"/>
      <c r="G45" s="181"/>
      <c r="H45" s="181">
        <f>'実質公債費比率（分子）の構造'!M$49</f>
        <v>79</v>
      </c>
      <c r="I45" s="181"/>
      <c r="J45" s="181"/>
      <c r="K45" s="181">
        <f>'実質公債費比率（分子）の構造'!N$49</f>
        <v>76</v>
      </c>
      <c r="L45" s="181"/>
      <c r="M45" s="181"/>
      <c r="N45" s="181">
        <f>'実質公債費比率（分子）の構造'!O$49</f>
        <v>60</v>
      </c>
      <c r="O45" s="181"/>
      <c r="P45" s="181"/>
    </row>
    <row r="46" spans="1:16" x14ac:dyDescent="0.15">
      <c r="A46" s="181" t="s">
        <v>67</v>
      </c>
      <c r="B46" s="181">
        <f>'実質公債費比率（分子）の構造'!K$48</f>
        <v>68</v>
      </c>
      <c r="C46" s="181"/>
      <c r="D46" s="181"/>
      <c r="E46" s="181">
        <f>'実質公債費比率（分子）の構造'!L$48</f>
        <v>67</v>
      </c>
      <c r="F46" s="181"/>
      <c r="G46" s="181"/>
      <c r="H46" s="181">
        <f>'実質公債費比率（分子）の構造'!M$48</f>
        <v>79</v>
      </c>
      <c r="I46" s="181"/>
      <c r="J46" s="181"/>
      <c r="K46" s="181">
        <f>'実質公債費比率（分子）の構造'!N$48</f>
        <v>76</v>
      </c>
      <c r="L46" s="181"/>
      <c r="M46" s="181"/>
      <c r="N46" s="181">
        <f>'実質公債費比率（分子）の構造'!O$48</f>
        <v>81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537</v>
      </c>
      <c r="C49" s="181"/>
      <c r="D49" s="181"/>
      <c r="E49" s="181">
        <f>'実質公債費比率（分子）の構造'!L$45</f>
        <v>480</v>
      </c>
      <c r="F49" s="181"/>
      <c r="G49" s="181"/>
      <c r="H49" s="181">
        <f>'実質公債費比率（分子）の構造'!M$45</f>
        <v>493</v>
      </c>
      <c r="I49" s="181"/>
      <c r="J49" s="181"/>
      <c r="K49" s="181">
        <f>'実質公債費比率（分子）の構造'!N$45</f>
        <v>458</v>
      </c>
      <c r="L49" s="181"/>
      <c r="M49" s="181"/>
      <c r="N49" s="181">
        <f>'実質公債費比率（分子）の構造'!O$45</f>
        <v>473</v>
      </c>
      <c r="O49" s="181"/>
      <c r="P49" s="181"/>
    </row>
    <row r="50" spans="1:16" x14ac:dyDescent="0.15">
      <c r="A50" s="181" t="s">
        <v>71</v>
      </c>
      <c r="B50" s="181" t="e">
        <f>NA()</f>
        <v>#N/A</v>
      </c>
      <c r="C50" s="181">
        <f>IF(ISNUMBER('実質公債費比率（分子）の構造'!K$53),'実質公債費比率（分子）の構造'!K$53,NA())</f>
        <v>338</v>
      </c>
      <c r="D50" s="181" t="e">
        <f>NA()</f>
        <v>#N/A</v>
      </c>
      <c r="E50" s="181" t="e">
        <f>NA()</f>
        <v>#N/A</v>
      </c>
      <c r="F50" s="181">
        <f>IF(ISNUMBER('実質公債費比率（分子）の構造'!L$53),'実質公債費比率（分子）の構造'!L$53,NA())</f>
        <v>259</v>
      </c>
      <c r="G50" s="181" t="e">
        <f>NA()</f>
        <v>#N/A</v>
      </c>
      <c r="H50" s="181" t="e">
        <f>NA()</f>
        <v>#N/A</v>
      </c>
      <c r="I50" s="181">
        <f>IF(ISNUMBER('実質公債費比率（分子）の構造'!M$53),'実質公債費比率（分子）の構造'!M$53,NA())</f>
        <v>306</v>
      </c>
      <c r="J50" s="181" t="e">
        <f>NA()</f>
        <v>#N/A</v>
      </c>
      <c r="K50" s="181" t="e">
        <f>NA()</f>
        <v>#N/A</v>
      </c>
      <c r="L50" s="181">
        <f>IF(ISNUMBER('実質公債費比率（分子）の構造'!N$53),'実質公債費比率（分子）の構造'!N$53,NA())</f>
        <v>294</v>
      </c>
      <c r="M50" s="181" t="e">
        <f>NA()</f>
        <v>#N/A</v>
      </c>
      <c r="N50" s="181" t="e">
        <f>NA()</f>
        <v>#N/A</v>
      </c>
      <c r="O50" s="181">
        <f>IF(ISNUMBER('実質公債費比率（分子）の構造'!O$53),'実質公債費比率（分子）の構造'!O$53,NA())</f>
        <v>287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4353</v>
      </c>
      <c r="E56" s="180"/>
      <c r="F56" s="180"/>
      <c r="G56" s="180">
        <f>'将来負担比率（分子）の構造'!J$52</f>
        <v>4769</v>
      </c>
      <c r="H56" s="180"/>
      <c r="I56" s="180"/>
      <c r="J56" s="180">
        <f>'将来負担比率（分子）の構造'!K$52</f>
        <v>4684</v>
      </c>
      <c r="K56" s="180"/>
      <c r="L56" s="180"/>
      <c r="M56" s="180">
        <f>'将来負担比率（分子）の構造'!L$52</f>
        <v>4883</v>
      </c>
      <c r="N56" s="180"/>
      <c r="O56" s="180"/>
      <c r="P56" s="180">
        <f>'将来負担比率（分子）の構造'!M$52</f>
        <v>5136</v>
      </c>
    </row>
    <row r="57" spans="1:16" x14ac:dyDescent="0.15">
      <c r="A57" s="180" t="s">
        <v>42</v>
      </c>
      <c r="B57" s="180"/>
      <c r="C57" s="180"/>
      <c r="D57" s="180">
        <f>'将来負担比率（分子）の構造'!I$51</f>
        <v>77</v>
      </c>
      <c r="E57" s="180"/>
      <c r="F57" s="180"/>
      <c r="G57" s="180">
        <f>'将来負担比率（分子）の構造'!J$51</f>
        <v>185</v>
      </c>
      <c r="H57" s="180"/>
      <c r="I57" s="180"/>
      <c r="J57" s="180">
        <f>'将来負担比率（分子）の構造'!K$51</f>
        <v>255</v>
      </c>
      <c r="K57" s="180"/>
      <c r="L57" s="180"/>
      <c r="M57" s="180">
        <f>'将来負担比率（分子）の構造'!L$51</f>
        <v>246</v>
      </c>
      <c r="N57" s="180"/>
      <c r="O57" s="180"/>
      <c r="P57" s="180">
        <f>'将来負担比率（分子）の構造'!M$51</f>
        <v>263</v>
      </c>
    </row>
    <row r="58" spans="1:16" x14ac:dyDescent="0.15">
      <c r="A58" s="180" t="s">
        <v>41</v>
      </c>
      <c r="B58" s="180"/>
      <c r="C58" s="180"/>
      <c r="D58" s="180">
        <f>'将来負担比率（分子）の構造'!I$50</f>
        <v>1053</v>
      </c>
      <c r="E58" s="180"/>
      <c r="F58" s="180"/>
      <c r="G58" s="180">
        <f>'将来負担比率（分子）の構造'!J$50</f>
        <v>994</v>
      </c>
      <c r="H58" s="180"/>
      <c r="I58" s="180"/>
      <c r="J58" s="180">
        <f>'将来負担比率（分子）の構造'!K$50</f>
        <v>907</v>
      </c>
      <c r="K58" s="180"/>
      <c r="L58" s="180"/>
      <c r="M58" s="180">
        <f>'将来負担比率（分子）の構造'!L$50</f>
        <v>1040</v>
      </c>
      <c r="N58" s="180"/>
      <c r="O58" s="180"/>
      <c r="P58" s="180">
        <f>'将来負担比率（分子）の構造'!M$50</f>
        <v>959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393</v>
      </c>
      <c r="C62" s="180"/>
      <c r="D62" s="180"/>
      <c r="E62" s="180">
        <f>'将来負担比率（分子）の構造'!J$45</f>
        <v>315</v>
      </c>
      <c r="F62" s="180"/>
      <c r="G62" s="180"/>
      <c r="H62" s="180">
        <f>'将来負担比率（分子）の構造'!K$45</f>
        <v>205</v>
      </c>
      <c r="I62" s="180"/>
      <c r="J62" s="180"/>
      <c r="K62" s="180">
        <f>'将来負担比率（分子）の構造'!L$45</f>
        <v>78</v>
      </c>
      <c r="L62" s="180"/>
      <c r="M62" s="180"/>
      <c r="N62" s="180">
        <f>'将来負担比率（分子）の構造'!M$45</f>
        <v>38</v>
      </c>
      <c r="O62" s="180"/>
      <c r="P62" s="180"/>
    </row>
    <row r="63" spans="1:16" x14ac:dyDescent="0.15">
      <c r="A63" s="180" t="s">
        <v>34</v>
      </c>
      <c r="B63" s="180">
        <f>'将来負担比率（分子）の構造'!I$44</f>
        <v>578</v>
      </c>
      <c r="C63" s="180"/>
      <c r="D63" s="180"/>
      <c r="E63" s="180">
        <f>'将来負担比率（分子）の構造'!J$44</f>
        <v>476</v>
      </c>
      <c r="F63" s="180"/>
      <c r="G63" s="180"/>
      <c r="H63" s="180">
        <f>'将来負担比率（分子）の構造'!K$44</f>
        <v>380</v>
      </c>
      <c r="I63" s="180"/>
      <c r="J63" s="180"/>
      <c r="K63" s="180">
        <f>'将来負担比率（分子）の構造'!L$44</f>
        <v>325</v>
      </c>
      <c r="L63" s="180"/>
      <c r="M63" s="180"/>
      <c r="N63" s="180">
        <f>'将来負担比率（分子）の構造'!M$44</f>
        <v>265</v>
      </c>
      <c r="O63" s="180"/>
      <c r="P63" s="180"/>
    </row>
    <row r="64" spans="1:16" x14ac:dyDescent="0.15">
      <c r="A64" s="180" t="s">
        <v>33</v>
      </c>
      <c r="B64" s="180">
        <f>'将来負担比率（分子）の構造'!I$43</f>
        <v>1113</v>
      </c>
      <c r="C64" s="180"/>
      <c r="D64" s="180"/>
      <c r="E64" s="180">
        <f>'将来負担比率（分子）の構造'!J$43</f>
        <v>1041</v>
      </c>
      <c r="F64" s="180"/>
      <c r="G64" s="180"/>
      <c r="H64" s="180">
        <f>'将来負担比率（分子）の構造'!K$43</f>
        <v>1200</v>
      </c>
      <c r="I64" s="180"/>
      <c r="J64" s="180"/>
      <c r="K64" s="180">
        <f>'将来負担比率（分子）の構造'!L$43</f>
        <v>1017</v>
      </c>
      <c r="L64" s="180"/>
      <c r="M64" s="180"/>
      <c r="N64" s="180">
        <f>'将来負担比率（分子）の構造'!M$43</f>
        <v>1023</v>
      </c>
      <c r="O64" s="180"/>
      <c r="P64" s="180"/>
    </row>
    <row r="65" spans="1:16" x14ac:dyDescent="0.15">
      <c r="A65" s="180" t="s">
        <v>32</v>
      </c>
      <c r="B65" s="180">
        <f>'将来負担比率（分子）の構造'!I$42</f>
        <v>671</v>
      </c>
      <c r="C65" s="180"/>
      <c r="D65" s="180"/>
      <c r="E65" s="180">
        <f>'将来負担比率（分子）の構造'!J$42</f>
        <v>535</v>
      </c>
      <c r="F65" s="180"/>
      <c r="G65" s="180"/>
      <c r="H65" s="180">
        <f>'将来負担比率（分子）の構造'!K$42</f>
        <v>395</v>
      </c>
      <c r="I65" s="180"/>
      <c r="J65" s="180"/>
      <c r="K65" s="180">
        <f>'将来負担比率（分子）の構造'!L$42</f>
        <v>251</v>
      </c>
      <c r="L65" s="180"/>
      <c r="M65" s="180"/>
      <c r="N65" s="180">
        <f>'将来負担比率（分子）の構造'!M$42</f>
        <v>102</v>
      </c>
      <c r="O65" s="180"/>
      <c r="P65" s="180"/>
    </row>
    <row r="66" spans="1:16" x14ac:dyDescent="0.15">
      <c r="A66" s="180" t="s">
        <v>31</v>
      </c>
      <c r="B66" s="180">
        <f>'将来負担比率（分子）の構造'!I$41</f>
        <v>4637</v>
      </c>
      <c r="C66" s="180"/>
      <c r="D66" s="180"/>
      <c r="E66" s="180">
        <f>'将来負担比率（分子）の構造'!J$41</f>
        <v>5159</v>
      </c>
      <c r="F66" s="180"/>
      <c r="G66" s="180"/>
      <c r="H66" s="180">
        <f>'将来負担比率（分子）の構造'!K$41</f>
        <v>5208</v>
      </c>
      <c r="I66" s="180"/>
      <c r="J66" s="180"/>
      <c r="K66" s="180">
        <f>'将来負担比率（分子）の構造'!L$41</f>
        <v>5496</v>
      </c>
      <c r="L66" s="180"/>
      <c r="M66" s="180"/>
      <c r="N66" s="180">
        <f>'将来負担比率（分子）の構造'!M$41</f>
        <v>5898</v>
      </c>
      <c r="O66" s="180"/>
      <c r="P66" s="180"/>
    </row>
    <row r="67" spans="1:16" x14ac:dyDescent="0.15">
      <c r="A67" s="180" t="s">
        <v>75</v>
      </c>
      <c r="B67" s="180" t="e">
        <f>NA()</f>
        <v>#N/A</v>
      </c>
      <c r="C67" s="180">
        <f>IF(ISNUMBER('将来負担比率（分子）の構造'!I$53), IF('将来負担比率（分子）の構造'!I$53 &lt; 0, 0, '将来負担比率（分子）の構造'!I$53), NA())</f>
        <v>1908</v>
      </c>
      <c r="D67" s="180" t="e">
        <f>NA()</f>
        <v>#N/A</v>
      </c>
      <c r="E67" s="180" t="e">
        <f>NA()</f>
        <v>#N/A</v>
      </c>
      <c r="F67" s="180">
        <f>IF(ISNUMBER('将来負担比率（分子）の構造'!J$53), IF('将来負担比率（分子）の構造'!J$53 &lt; 0, 0, '将来負担比率（分子）の構造'!J$53), NA())</f>
        <v>1577</v>
      </c>
      <c r="G67" s="180" t="e">
        <f>NA()</f>
        <v>#N/A</v>
      </c>
      <c r="H67" s="180" t="e">
        <f>NA()</f>
        <v>#N/A</v>
      </c>
      <c r="I67" s="180">
        <f>IF(ISNUMBER('将来負担比率（分子）の構造'!K$53), IF('将来負担比率（分子）の構造'!K$53 &lt; 0, 0, '将来負担比率（分子）の構造'!K$53), NA())</f>
        <v>1543</v>
      </c>
      <c r="J67" s="180" t="e">
        <f>NA()</f>
        <v>#N/A</v>
      </c>
      <c r="K67" s="180" t="e">
        <f>NA()</f>
        <v>#N/A</v>
      </c>
      <c r="L67" s="180">
        <f>IF(ISNUMBER('将来負担比率（分子）の構造'!L$53), IF('将来負担比率（分子）の構造'!L$53 &lt; 0, 0, '将来負担比率（分子）の構造'!L$53), NA())</f>
        <v>997</v>
      </c>
      <c r="M67" s="180" t="e">
        <f>NA()</f>
        <v>#N/A</v>
      </c>
      <c r="N67" s="180" t="e">
        <f>NA()</f>
        <v>#N/A</v>
      </c>
      <c r="O67" s="180">
        <f>IF(ISNUMBER('将来負担比率（分子）の構造'!M$53), IF('将来負担比率（分子）の構造'!M$53 &lt; 0, 0, '将来負担比率（分子）の構造'!M$53), NA())</f>
        <v>967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518</v>
      </c>
      <c r="C72" s="184">
        <f>基金残高に係る経年分析!G55</f>
        <v>529</v>
      </c>
      <c r="D72" s="184">
        <f>基金残高に係る経年分析!H55</f>
        <v>521</v>
      </c>
    </row>
    <row r="73" spans="1:16" x14ac:dyDescent="0.15">
      <c r="A73" s="183" t="s">
        <v>78</v>
      </c>
      <c r="B73" s="184">
        <f>基金残高に係る経年分析!F56</f>
        <v>84</v>
      </c>
      <c r="C73" s="184">
        <f>基金残高に係る経年分析!G56</f>
        <v>84</v>
      </c>
      <c r="D73" s="184">
        <f>基金残高に係る経年分析!H56</f>
        <v>84</v>
      </c>
    </row>
    <row r="74" spans="1:16" x14ac:dyDescent="0.15">
      <c r="A74" s="183" t="s">
        <v>79</v>
      </c>
      <c r="B74" s="184">
        <f>基金残高に係る経年分析!F57</f>
        <v>296</v>
      </c>
      <c r="C74" s="184">
        <f>基金残高に係る経年分析!G57</f>
        <v>418</v>
      </c>
      <c r="D74" s="184">
        <f>基金残高に係る経年分析!H57</f>
        <v>345</v>
      </c>
    </row>
  </sheetData>
  <sheetProtection algorithmName="SHA-512" hashValue="WmwgVXd3uHH89aBucEMOd1mp8fMK9nwOFJhH4lNJij8+pbRNPRHt/SCoPhSga1kV2GUkOTiBlM/PKACeRny91g==" saltValue="o1tST4mFGeusodHXywg/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228</v>
      </c>
      <c r="C5" s="666"/>
      <c r="D5" s="666"/>
      <c r="E5" s="666"/>
      <c r="F5" s="666"/>
      <c r="G5" s="666"/>
      <c r="H5" s="666"/>
      <c r="I5" s="666"/>
      <c r="J5" s="666"/>
      <c r="K5" s="666"/>
      <c r="L5" s="666"/>
      <c r="M5" s="666"/>
      <c r="N5" s="666"/>
      <c r="O5" s="666"/>
      <c r="P5" s="666"/>
      <c r="Q5" s="667"/>
      <c r="R5" s="668">
        <v>761017</v>
      </c>
      <c r="S5" s="669"/>
      <c r="T5" s="669"/>
      <c r="U5" s="669"/>
      <c r="V5" s="669"/>
      <c r="W5" s="669"/>
      <c r="X5" s="669"/>
      <c r="Y5" s="670"/>
      <c r="Z5" s="671">
        <v>12.5</v>
      </c>
      <c r="AA5" s="671"/>
      <c r="AB5" s="671"/>
      <c r="AC5" s="671"/>
      <c r="AD5" s="672">
        <v>761017</v>
      </c>
      <c r="AE5" s="672"/>
      <c r="AF5" s="672"/>
      <c r="AG5" s="672"/>
      <c r="AH5" s="672"/>
      <c r="AI5" s="672"/>
      <c r="AJ5" s="672"/>
      <c r="AK5" s="672"/>
      <c r="AL5" s="673">
        <v>24.1</v>
      </c>
      <c r="AM5" s="674"/>
      <c r="AN5" s="674"/>
      <c r="AO5" s="675"/>
      <c r="AP5" s="665" t="s">
        <v>229</v>
      </c>
      <c r="AQ5" s="666"/>
      <c r="AR5" s="666"/>
      <c r="AS5" s="666"/>
      <c r="AT5" s="666"/>
      <c r="AU5" s="666"/>
      <c r="AV5" s="666"/>
      <c r="AW5" s="666"/>
      <c r="AX5" s="666"/>
      <c r="AY5" s="666"/>
      <c r="AZ5" s="666"/>
      <c r="BA5" s="666"/>
      <c r="BB5" s="666"/>
      <c r="BC5" s="666"/>
      <c r="BD5" s="666"/>
      <c r="BE5" s="666"/>
      <c r="BF5" s="667"/>
      <c r="BG5" s="679">
        <v>746454</v>
      </c>
      <c r="BH5" s="680"/>
      <c r="BI5" s="680"/>
      <c r="BJ5" s="680"/>
      <c r="BK5" s="680"/>
      <c r="BL5" s="680"/>
      <c r="BM5" s="680"/>
      <c r="BN5" s="681"/>
      <c r="BO5" s="682">
        <v>98.1</v>
      </c>
      <c r="BP5" s="682"/>
      <c r="BQ5" s="682"/>
      <c r="BR5" s="682"/>
      <c r="BS5" s="683" t="s">
        <v>230</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222</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x14ac:dyDescent="0.15">
      <c r="B6" s="676" t="s">
        <v>234</v>
      </c>
      <c r="C6" s="677"/>
      <c r="D6" s="677"/>
      <c r="E6" s="677"/>
      <c r="F6" s="677"/>
      <c r="G6" s="677"/>
      <c r="H6" s="677"/>
      <c r="I6" s="677"/>
      <c r="J6" s="677"/>
      <c r="K6" s="677"/>
      <c r="L6" s="677"/>
      <c r="M6" s="677"/>
      <c r="N6" s="677"/>
      <c r="O6" s="677"/>
      <c r="P6" s="677"/>
      <c r="Q6" s="678"/>
      <c r="R6" s="679">
        <v>76901</v>
      </c>
      <c r="S6" s="680"/>
      <c r="T6" s="680"/>
      <c r="U6" s="680"/>
      <c r="V6" s="680"/>
      <c r="W6" s="680"/>
      <c r="X6" s="680"/>
      <c r="Y6" s="681"/>
      <c r="Z6" s="682">
        <v>1.3</v>
      </c>
      <c r="AA6" s="682"/>
      <c r="AB6" s="682"/>
      <c r="AC6" s="682"/>
      <c r="AD6" s="683">
        <v>76901</v>
      </c>
      <c r="AE6" s="683"/>
      <c r="AF6" s="683"/>
      <c r="AG6" s="683"/>
      <c r="AH6" s="683"/>
      <c r="AI6" s="683"/>
      <c r="AJ6" s="683"/>
      <c r="AK6" s="683"/>
      <c r="AL6" s="684">
        <v>2.4</v>
      </c>
      <c r="AM6" s="685"/>
      <c r="AN6" s="685"/>
      <c r="AO6" s="686"/>
      <c r="AP6" s="676" t="s">
        <v>235</v>
      </c>
      <c r="AQ6" s="677"/>
      <c r="AR6" s="677"/>
      <c r="AS6" s="677"/>
      <c r="AT6" s="677"/>
      <c r="AU6" s="677"/>
      <c r="AV6" s="677"/>
      <c r="AW6" s="677"/>
      <c r="AX6" s="677"/>
      <c r="AY6" s="677"/>
      <c r="AZ6" s="677"/>
      <c r="BA6" s="677"/>
      <c r="BB6" s="677"/>
      <c r="BC6" s="677"/>
      <c r="BD6" s="677"/>
      <c r="BE6" s="677"/>
      <c r="BF6" s="678"/>
      <c r="BG6" s="679">
        <v>746454</v>
      </c>
      <c r="BH6" s="680"/>
      <c r="BI6" s="680"/>
      <c r="BJ6" s="680"/>
      <c r="BK6" s="680"/>
      <c r="BL6" s="680"/>
      <c r="BM6" s="680"/>
      <c r="BN6" s="681"/>
      <c r="BO6" s="682">
        <v>98.1</v>
      </c>
      <c r="BP6" s="682"/>
      <c r="BQ6" s="682"/>
      <c r="BR6" s="682"/>
      <c r="BS6" s="683" t="s">
        <v>230</v>
      </c>
      <c r="BT6" s="683"/>
      <c r="BU6" s="683"/>
      <c r="BV6" s="683"/>
      <c r="BW6" s="683"/>
      <c r="BX6" s="683"/>
      <c r="BY6" s="683"/>
      <c r="BZ6" s="683"/>
      <c r="CA6" s="683"/>
      <c r="CB6" s="687"/>
      <c r="CD6" s="690" t="s">
        <v>236</v>
      </c>
      <c r="CE6" s="691"/>
      <c r="CF6" s="691"/>
      <c r="CG6" s="691"/>
      <c r="CH6" s="691"/>
      <c r="CI6" s="691"/>
      <c r="CJ6" s="691"/>
      <c r="CK6" s="691"/>
      <c r="CL6" s="691"/>
      <c r="CM6" s="691"/>
      <c r="CN6" s="691"/>
      <c r="CO6" s="691"/>
      <c r="CP6" s="691"/>
      <c r="CQ6" s="692"/>
      <c r="CR6" s="679">
        <v>72800</v>
      </c>
      <c r="CS6" s="680"/>
      <c r="CT6" s="680"/>
      <c r="CU6" s="680"/>
      <c r="CV6" s="680"/>
      <c r="CW6" s="680"/>
      <c r="CX6" s="680"/>
      <c r="CY6" s="681"/>
      <c r="CZ6" s="673">
        <v>1.3</v>
      </c>
      <c r="DA6" s="674"/>
      <c r="DB6" s="674"/>
      <c r="DC6" s="693"/>
      <c r="DD6" s="688" t="s">
        <v>230</v>
      </c>
      <c r="DE6" s="680"/>
      <c r="DF6" s="680"/>
      <c r="DG6" s="680"/>
      <c r="DH6" s="680"/>
      <c r="DI6" s="680"/>
      <c r="DJ6" s="680"/>
      <c r="DK6" s="680"/>
      <c r="DL6" s="680"/>
      <c r="DM6" s="680"/>
      <c r="DN6" s="680"/>
      <c r="DO6" s="680"/>
      <c r="DP6" s="681"/>
      <c r="DQ6" s="688">
        <v>72800</v>
      </c>
      <c r="DR6" s="680"/>
      <c r="DS6" s="680"/>
      <c r="DT6" s="680"/>
      <c r="DU6" s="680"/>
      <c r="DV6" s="680"/>
      <c r="DW6" s="680"/>
      <c r="DX6" s="680"/>
      <c r="DY6" s="680"/>
      <c r="DZ6" s="680"/>
      <c r="EA6" s="680"/>
      <c r="EB6" s="680"/>
      <c r="EC6" s="689"/>
    </row>
    <row r="7" spans="2:143" ht="11.25" customHeight="1" x14ac:dyDescent="0.15">
      <c r="B7" s="676" t="s">
        <v>237</v>
      </c>
      <c r="C7" s="677"/>
      <c r="D7" s="677"/>
      <c r="E7" s="677"/>
      <c r="F7" s="677"/>
      <c r="G7" s="677"/>
      <c r="H7" s="677"/>
      <c r="I7" s="677"/>
      <c r="J7" s="677"/>
      <c r="K7" s="677"/>
      <c r="L7" s="677"/>
      <c r="M7" s="677"/>
      <c r="N7" s="677"/>
      <c r="O7" s="677"/>
      <c r="P7" s="677"/>
      <c r="Q7" s="678"/>
      <c r="R7" s="679">
        <v>858</v>
      </c>
      <c r="S7" s="680"/>
      <c r="T7" s="680"/>
      <c r="U7" s="680"/>
      <c r="V7" s="680"/>
      <c r="W7" s="680"/>
      <c r="X7" s="680"/>
      <c r="Y7" s="681"/>
      <c r="Z7" s="682">
        <v>0</v>
      </c>
      <c r="AA7" s="682"/>
      <c r="AB7" s="682"/>
      <c r="AC7" s="682"/>
      <c r="AD7" s="683">
        <v>858</v>
      </c>
      <c r="AE7" s="683"/>
      <c r="AF7" s="683"/>
      <c r="AG7" s="683"/>
      <c r="AH7" s="683"/>
      <c r="AI7" s="683"/>
      <c r="AJ7" s="683"/>
      <c r="AK7" s="683"/>
      <c r="AL7" s="684">
        <v>0</v>
      </c>
      <c r="AM7" s="685"/>
      <c r="AN7" s="685"/>
      <c r="AO7" s="686"/>
      <c r="AP7" s="676" t="s">
        <v>238</v>
      </c>
      <c r="AQ7" s="677"/>
      <c r="AR7" s="677"/>
      <c r="AS7" s="677"/>
      <c r="AT7" s="677"/>
      <c r="AU7" s="677"/>
      <c r="AV7" s="677"/>
      <c r="AW7" s="677"/>
      <c r="AX7" s="677"/>
      <c r="AY7" s="677"/>
      <c r="AZ7" s="677"/>
      <c r="BA7" s="677"/>
      <c r="BB7" s="677"/>
      <c r="BC7" s="677"/>
      <c r="BD7" s="677"/>
      <c r="BE7" s="677"/>
      <c r="BF7" s="678"/>
      <c r="BG7" s="679">
        <v>393310</v>
      </c>
      <c r="BH7" s="680"/>
      <c r="BI7" s="680"/>
      <c r="BJ7" s="680"/>
      <c r="BK7" s="680"/>
      <c r="BL7" s="680"/>
      <c r="BM7" s="680"/>
      <c r="BN7" s="681"/>
      <c r="BO7" s="682">
        <v>51.7</v>
      </c>
      <c r="BP7" s="682"/>
      <c r="BQ7" s="682"/>
      <c r="BR7" s="682"/>
      <c r="BS7" s="683" t="s">
        <v>230</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827392</v>
      </c>
      <c r="CS7" s="680"/>
      <c r="CT7" s="680"/>
      <c r="CU7" s="680"/>
      <c r="CV7" s="680"/>
      <c r="CW7" s="680"/>
      <c r="CX7" s="680"/>
      <c r="CY7" s="681"/>
      <c r="CZ7" s="682">
        <v>14.4</v>
      </c>
      <c r="DA7" s="682"/>
      <c r="DB7" s="682"/>
      <c r="DC7" s="682"/>
      <c r="DD7" s="688">
        <v>57815</v>
      </c>
      <c r="DE7" s="680"/>
      <c r="DF7" s="680"/>
      <c r="DG7" s="680"/>
      <c r="DH7" s="680"/>
      <c r="DI7" s="680"/>
      <c r="DJ7" s="680"/>
      <c r="DK7" s="680"/>
      <c r="DL7" s="680"/>
      <c r="DM7" s="680"/>
      <c r="DN7" s="680"/>
      <c r="DO7" s="680"/>
      <c r="DP7" s="681"/>
      <c r="DQ7" s="688">
        <v>655113</v>
      </c>
      <c r="DR7" s="680"/>
      <c r="DS7" s="680"/>
      <c r="DT7" s="680"/>
      <c r="DU7" s="680"/>
      <c r="DV7" s="680"/>
      <c r="DW7" s="680"/>
      <c r="DX7" s="680"/>
      <c r="DY7" s="680"/>
      <c r="DZ7" s="680"/>
      <c r="EA7" s="680"/>
      <c r="EB7" s="680"/>
      <c r="EC7" s="689"/>
    </row>
    <row r="8" spans="2:143" ht="11.25" customHeight="1" x14ac:dyDescent="0.15">
      <c r="B8" s="676" t="s">
        <v>240</v>
      </c>
      <c r="C8" s="677"/>
      <c r="D8" s="677"/>
      <c r="E8" s="677"/>
      <c r="F8" s="677"/>
      <c r="G8" s="677"/>
      <c r="H8" s="677"/>
      <c r="I8" s="677"/>
      <c r="J8" s="677"/>
      <c r="K8" s="677"/>
      <c r="L8" s="677"/>
      <c r="M8" s="677"/>
      <c r="N8" s="677"/>
      <c r="O8" s="677"/>
      <c r="P8" s="677"/>
      <c r="Q8" s="678"/>
      <c r="R8" s="679">
        <v>1658</v>
      </c>
      <c r="S8" s="680"/>
      <c r="T8" s="680"/>
      <c r="U8" s="680"/>
      <c r="V8" s="680"/>
      <c r="W8" s="680"/>
      <c r="X8" s="680"/>
      <c r="Y8" s="681"/>
      <c r="Z8" s="682">
        <v>0</v>
      </c>
      <c r="AA8" s="682"/>
      <c r="AB8" s="682"/>
      <c r="AC8" s="682"/>
      <c r="AD8" s="683">
        <v>1658</v>
      </c>
      <c r="AE8" s="683"/>
      <c r="AF8" s="683"/>
      <c r="AG8" s="683"/>
      <c r="AH8" s="683"/>
      <c r="AI8" s="683"/>
      <c r="AJ8" s="683"/>
      <c r="AK8" s="683"/>
      <c r="AL8" s="684">
        <v>0.1</v>
      </c>
      <c r="AM8" s="685"/>
      <c r="AN8" s="685"/>
      <c r="AO8" s="686"/>
      <c r="AP8" s="676" t="s">
        <v>241</v>
      </c>
      <c r="AQ8" s="677"/>
      <c r="AR8" s="677"/>
      <c r="AS8" s="677"/>
      <c r="AT8" s="677"/>
      <c r="AU8" s="677"/>
      <c r="AV8" s="677"/>
      <c r="AW8" s="677"/>
      <c r="AX8" s="677"/>
      <c r="AY8" s="677"/>
      <c r="AZ8" s="677"/>
      <c r="BA8" s="677"/>
      <c r="BB8" s="677"/>
      <c r="BC8" s="677"/>
      <c r="BD8" s="677"/>
      <c r="BE8" s="677"/>
      <c r="BF8" s="678"/>
      <c r="BG8" s="679">
        <v>11168</v>
      </c>
      <c r="BH8" s="680"/>
      <c r="BI8" s="680"/>
      <c r="BJ8" s="680"/>
      <c r="BK8" s="680"/>
      <c r="BL8" s="680"/>
      <c r="BM8" s="680"/>
      <c r="BN8" s="681"/>
      <c r="BO8" s="682">
        <v>1.5</v>
      </c>
      <c r="BP8" s="682"/>
      <c r="BQ8" s="682"/>
      <c r="BR8" s="682"/>
      <c r="BS8" s="688" t="s">
        <v>230</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1339883</v>
      </c>
      <c r="CS8" s="680"/>
      <c r="CT8" s="680"/>
      <c r="CU8" s="680"/>
      <c r="CV8" s="680"/>
      <c r="CW8" s="680"/>
      <c r="CX8" s="680"/>
      <c r="CY8" s="681"/>
      <c r="CZ8" s="682">
        <v>23.3</v>
      </c>
      <c r="DA8" s="682"/>
      <c r="DB8" s="682"/>
      <c r="DC8" s="682"/>
      <c r="DD8" s="688" t="s">
        <v>230</v>
      </c>
      <c r="DE8" s="680"/>
      <c r="DF8" s="680"/>
      <c r="DG8" s="680"/>
      <c r="DH8" s="680"/>
      <c r="DI8" s="680"/>
      <c r="DJ8" s="680"/>
      <c r="DK8" s="680"/>
      <c r="DL8" s="680"/>
      <c r="DM8" s="680"/>
      <c r="DN8" s="680"/>
      <c r="DO8" s="680"/>
      <c r="DP8" s="681"/>
      <c r="DQ8" s="688">
        <v>868627</v>
      </c>
      <c r="DR8" s="680"/>
      <c r="DS8" s="680"/>
      <c r="DT8" s="680"/>
      <c r="DU8" s="680"/>
      <c r="DV8" s="680"/>
      <c r="DW8" s="680"/>
      <c r="DX8" s="680"/>
      <c r="DY8" s="680"/>
      <c r="DZ8" s="680"/>
      <c r="EA8" s="680"/>
      <c r="EB8" s="680"/>
      <c r="EC8" s="689"/>
    </row>
    <row r="9" spans="2:143" ht="11.25" customHeight="1" x14ac:dyDescent="0.15">
      <c r="B9" s="676" t="s">
        <v>243</v>
      </c>
      <c r="C9" s="677"/>
      <c r="D9" s="677"/>
      <c r="E9" s="677"/>
      <c r="F9" s="677"/>
      <c r="G9" s="677"/>
      <c r="H9" s="677"/>
      <c r="I9" s="677"/>
      <c r="J9" s="677"/>
      <c r="K9" s="677"/>
      <c r="L9" s="677"/>
      <c r="M9" s="677"/>
      <c r="N9" s="677"/>
      <c r="O9" s="677"/>
      <c r="P9" s="677"/>
      <c r="Q9" s="678"/>
      <c r="R9" s="679">
        <v>1311</v>
      </c>
      <c r="S9" s="680"/>
      <c r="T9" s="680"/>
      <c r="U9" s="680"/>
      <c r="V9" s="680"/>
      <c r="W9" s="680"/>
      <c r="X9" s="680"/>
      <c r="Y9" s="681"/>
      <c r="Z9" s="682">
        <v>0</v>
      </c>
      <c r="AA9" s="682"/>
      <c r="AB9" s="682"/>
      <c r="AC9" s="682"/>
      <c r="AD9" s="683">
        <v>1311</v>
      </c>
      <c r="AE9" s="683"/>
      <c r="AF9" s="683"/>
      <c r="AG9" s="683"/>
      <c r="AH9" s="683"/>
      <c r="AI9" s="683"/>
      <c r="AJ9" s="683"/>
      <c r="AK9" s="683"/>
      <c r="AL9" s="684">
        <v>0</v>
      </c>
      <c r="AM9" s="685"/>
      <c r="AN9" s="685"/>
      <c r="AO9" s="686"/>
      <c r="AP9" s="676" t="s">
        <v>244</v>
      </c>
      <c r="AQ9" s="677"/>
      <c r="AR9" s="677"/>
      <c r="AS9" s="677"/>
      <c r="AT9" s="677"/>
      <c r="AU9" s="677"/>
      <c r="AV9" s="677"/>
      <c r="AW9" s="677"/>
      <c r="AX9" s="677"/>
      <c r="AY9" s="677"/>
      <c r="AZ9" s="677"/>
      <c r="BA9" s="677"/>
      <c r="BB9" s="677"/>
      <c r="BC9" s="677"/>
      <c r="BD9" s="677"/>
      <c r="BE9" s="677"/>
      <c r="BF9" s="678"/>
      <c r="BG9" s="679">
        <v>345864</v>
      </c>
      <c r="BH9" s="680"/>
      <c r="BI9" s="680"/>
      <c r="BJ9" s="680"/>
      <c r="BK9" s="680"/>
      <c r="BL9" s="680"/>
      <c r="BM9" s="680"/>
      <c r="BN9" s="681"/>
      <c r="BO9" s="682">
        <v>45.4</v>
      </c>
      <c r="BP9" s="682"/>
      <c r="BQ9" s="682"/>
      <c r="BR9" s="682"/>
      <c r="BS9" s="688" t="s">
        <v>174</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491925</v>
      </c>
      <c r="CS9" s="680"/>
      <c r="CT9" s="680"/>
      <c r="CU9" s="680"/>
      <c r="CV9" s="680"/>
      <c r="CW9" s="680"/>
      <c r="CX9" s="680"/>
      <c r="CY9" s="681"/>
      <c r="CZ9" s="682">
        <v>8.5</v>
      </c>
      <c r="DA9" s="682"/>
      <c r="DB9" s="682"/>
      <c r="DC9" s="682"/>
      <c r="DD9" s="688">
        <v>6464</v>
      </c>
      <c r="DE9" s="680"/>
      <c r="DF9" s="680"/>
      <c r="DG9" s="680"/>
      <c r="DH9" s="680"/>
      <c r="DI9" s="680"/>
      <c r="DJ9" s="680"/>
      <c r="DK9" s="680"/>
      <c r="DL9" s="680"/>
      <c r="DM9" s="680"/>
      <c r="DN9" s="680"/>
      <c r="DO9" s="680"/>
      <c r="DP9" s="681"/>
      <c r="DQ9" s="688">
        <v>473697</v>
      </c>
      <c r="DR9" s="680"/>
      <c r="DS9" s="680"/>
      <c r="DT9" s="680"/>
      <c r="DU9" s="680"/>
      <c r="DV9" s="680"/>
      <c r="DW9" s="680"/>
      <c r="DX9" s="680"/>
      <c r="DY9" s="680"/>
      <c r="DZ9" s="680"/>
      <c r="EA9" s="680"/>
      <c r="EB9" s="680"/>
      <c r="EC9" s="689"/>
    </row>
    <row r="10" spans="2:143" ht="11.25" customHeight="1" x14ac:dyDescent="0.15">
      <c r="B10" s="676" t="s">
        <v>246</v>
      </c>
      <c r="C10" s="677"/>
      <c r="D10" s="677"/>
      <c r="E10" s="677"/>
      <c r="F10" s="677"/>
      <c r="G10" s="677"/>
      <c r="H10" s="677"/>
      <c r="I10" s="677"/>
      <c r="J10" s="677"/>
      <c r="K10" s="677"/>
      <c r="L10" s="677"/>
      <c r="M10" s="677"/>
      <c r="N10" s="677"/>
      <c r="O10" s="677"/>
      <c r="P10" s="677"/>
      <c r="Q10" s="678"/>
      <c r="R10" s="679" t="s">
        <v>174</v>
      </c>
      <c r="S10" s="680"/>
      <c r="T10" s="680"/>
      <c r="U10" s="680"/>
      <c r="V10" s="680"/>
      <c r="W10" s="680"/>
      <c r="X10" s="680"/>
      <c r="Y10" s="681"/>
      <c r="Z10" s="682" t="s">
        <v>174</v>
      </c>
      <c r="AA10" s="682"/>
      <c r="AB10" s="682"/>
      <c r="AC10" s="682"/>
      <c r="AD10" s="683" t="s">
        <v>174</v>
      </c>
      <c r="AE10" s="683"/>
      <c r="AF10" s="683"/>
      <c r="AG10" s="683"/>
      <c r="AH10" s="683"/>
      <c r="AI10" s="683"/>
      <c r="AJ10" s="683"/>
      <c r="AK10" s="683"/>
      <c r="AL10" s="684" t="s">
        <v>230</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19569</v>
      </c>
      <c r="BH10" s="680"/>
      <c r="BI10" s="680"/>
      <c r="BJ10" s="680"/>
      <c r="BK10" s="680"/>
      <c r="BL10" s="680"/>
      <c r="BM10" s="680"/>
      <c r="BN10" s="681"/>
      <c r="BO10" s="682">
        <v>2.6</v>
      </c>
      <c r="BP10" s="682"/>
      <c r="BQ10" s="682"/>
      <c r="BR10" s="682"/>
      <c r="BS10" s="688" t="s">
        <v>230</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t="s">
        <v>230</v>
      </c>
      <c r="CS10" s="680"/>
      <c r="CT10" s="680"/>
      <c r="CU10" s="680"/>
      <c r="CV10" s="680"/>
      <c r="CW10" s="680"/>
      <c r="CX10" s="680"/>
      <c r="CY10" s="681"/>
      <c r="CZ10" s="682" t="s">
        <v>175</v>
      </c>
      <c r="DA10" s="682"/>
      <c r="DB10" s="682"/>
      <c r="DC10" s="682"/>
      <c r="DD10" s="688" t="s">
        <v>174</v>
      </c>
      <c r="DE10" s="680"/>
      <c r="DF10" s="680"/>
      <c r="DG10" s="680"/>
      <c r="DH10" s="680"/>
      <c r="DI10" s="680"/>
      <c r="DJ10" s="680"/>
      <c r="DK10" s="680"/>
      <c r="DL10" s="680"/>
      <c r="DM10" s="680"/>
      <c r="DN10" s="680"/>
      <c r="DO10" s="680"/>
      <c r="DP10" s="681"/>
      <c r="DQ10" s="688" t="s">
        <v>174</v>
      </c>
      <c r="DR10" s="680"/>
      <c r="DS10" s="680"/>
      <c r="DT10" s="680"/>
      <c r="DU10" s="680"/>
      <c r="DV10" s="680"/>
      <c r="DW10" s="680"/>
      <c r="DX10" s="680"/>
      <c r="DY10" s="680"/>
      <c r="DZ10" s="680"/>
      <c r="EA10" s="680"/>
      <c r="EB10" s="680"/>
      <c r="EC10" s="689"/>
    </row>
    <row r="11" spans="2:143" ht="11.25" customHeight="1" x14ac:dyDescent="0.15">
      <c r="B11" s="676" t="s">
        <v>249</v>
      </c>
      <c r="C11" s="677"/>
      <c r="D11" s="677"/>
      <c r="E11" s="677"/>
      <c r="F11" s="677"/>
      <c r="G11" s="677"/>
      <c r="H11" s="677"/>
      <c r="I11" s="677"/>
      <c r="J11" s="677"/>
      <c r="K11" s="677"/>
      <c r="L11" s="677"/>
      <c r="M11" s="677"/>
      <c r="N11" s="677"/>
      <c r="O11" s="677"/>
      <c r="P11" s="677"/>
      <c r="Q11" s="678"/>
      <c r="R11" s="679" t="s">
        <v>174</v>
      </c>
      <c r="S11" s="680"/>
      <c r="T11" s="680"/>
      <c r="U11" s="680"/>
      <c r="V11" s="680"/>
      <c r="W11" s="680"/>
      <c r="X11" s="680"/>
      <c r="Y11" s="681"/>
      <c r="Z11" s="682" t="s">
        <v>230</v>
      </c>
      <c r="AA11" s="682"/>
      <c r="AB11" s="682"/>
      <c r="AC11" s="682"/>
      <c r="AD11" s="683" t="s">
        <v>230</v>
      </c>
      <c r="AE11" s="683"/>
      <c r="AF11" s="683"/>
      <c r="AG11" s="683"/>
      <c r="AH11" s="683"/>
      <c r="AI11" s="683"/>
      <c r="AJ11" s="683"/>
      <c r="AK11" s="683"/>
      <c r="AL11" s="684" t="s">
        <v>174</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16709</v>
      </c>
      <c r="BH11" s="680"/>
      <c r="BI11" s="680"/>
      <c r="BJ11" s="680"/>
      <c r="BK11" s="680"/>
      <c r="BL11" s="680"/>
      <c r="BM11" s="680"/>
      <c r="BN11" s="681"/>
      <c r="BO11" s="682">
        <v>2.2000000000000002</v>
      </c>
      <c r="BP11" s="682"/>
      <c r="BQ11" s="682"/>
      <c r="BR11" s="682"/>
      <c r="BS11" s="688" t="s">
        <v>230</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849056</v>
      </c>
      <c r="CS11" s="680"/>
      <c r="CT11" s="680"/>
      <c r="CU11" s="680"/>
      <c r="CV11" s="680"/>
      <c r="CW11" s="680"/>
      <c r="CX11" s="680"/>
      <c r="CY11" s="681"/>
      <c r="CZ11" s="682">
        <v>14.7</v>
      </c>
      <c r="DA11" s="682"/>
      <c r="DB11" s="682"/>
      <c r="DC11" s="682"/>
      <c r="DD11" s="688">
        <v>232073</v>
      </c>
      <c r="DE11" s="680"/>
      <c r="DF11" s="680"/>
      <c r="DG11" s="680"/>
      <c r="DH11" s="680"/>
      <c r="DI11" s="680"/>
      <c r="DJ11" s="680"/>
      <c r="DK11" s="680"/>
      <c r="DL11" s="680"/>
      <c r="DM11" s="680"/>
      <c r="DN11" s="680"/>
      <c r="DO11" s="680"/>
      <c r="DP11" s="681"/>
      <c r="DQ11" s="688">
        <v>447247</v>
      </c>
      <c r="DR11" s="680"/>
      <c r="DS11" s="680"/>
      <c r="DT11" s="680"/>
      <c r="DU11" s="680"/>
      <c r="DV11" s="680"/>
      <c r="DW11" s="680"/>
      <c r="DX11" s="680"/>
      <c r="DY11" s="680"/>
      <c r="DZ11" s="680"/>
      <c r="EA11" s="680"/>
      <c r="EB11" s="680"/>
      <c r="EC11" s="689"/>
    </row>
    <row r="12" spans="2:143" ht="11.25" customHeight="1" x14ac:dyDescent="0.15">
      <c r="B12" s="676" t="s">
        <v>252</v>
      </c>
      <c r="C12" s="677"/>
      <c r="D12" s="677"/>
      <c r="E12" s="677"/>
      <c r="F12" s="677"/>
      <c r="G12" s="677"/>
      <c r="H12" s="677"/>
      <c r="I12" s="677"/>
      <c r="J12" s="677"/>
      <c r="K12" s="677"/>
      <c r="L12" s="677"/>
      <c r="M12" s="677"/>
      <c r="N12" s="677"/>
      <c r="O12" s="677"/>
      <c r="P12" s="677"/>
      <c r="Q12" s="678"/>
      <c r="R12" s="679">
        <v>135487</v>
      </c>
      <c r="S12" s="680"/>
      <c r="T12" s="680"/>
      <c r="U12" s="680"/>
      <c r="V12" s="680"/>
      <c r="W12" s="680"/>
      <c r="X12" s="680"/>
      <c r="Y12" s="681"/>
      <c r="Z12" s="682">
        <v>2.2000000000000002</v>
      </c>
      <c r="AA12" s="682"/>
      <c r="AB12" s="682"/>
      <c r="AC12" s="682"/>
      <c r="AD12" s="683">
        <v>135487</v>
      </c>
      <c r="AE12" s="683"/>
      <c r="AF12" s="683"/>
      <c r="AG12" s="683"/>
      <c r="AH12" s="683"/>
      <c r="AI12" s="683"/>
      <c r="AJ12" s="683"/>
      <c r="AK12" s="683"/>
      <c r="AL12" s="684">
        <v>4.3</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278019</v>
      </c>
      <c r="BH12" s="680"/>
      <c r="BI12" s="680"/>
      <c r="BJ12" s="680"/>
      <c r="BK12" s="680"/>
      <c r="BL12" s="680"/>
      <c r="BM12" s="680"/>
      <c r="BN12" s="681"/>
      <c r="BO12" s="682">
        <v>36.5</v>
      </c>
      <c r="BP12" s="682"/>
      <c r="BQ12" s="682"/>
      <c r="BR12" s="682"/>
      <c r="BS12" s="688" t="s">
        <v>230</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194761</v>
      </c>
      <c r="CS12" s="680"/>
      <c r="CT12" s="680"/>
      <c r="CU12" s="680"/>
      <c r="CV12" s="680"/>
      <c r="CW12" s="680"/>
      <c r="CX12" s="680"/>
      <c r="CY12" s="681"/>
      <c r="CZ12" s="682">
        <v>3.4</v>
      </c>
      <c r="DA12" s="682"/>
      <c r="DB12" s="682"/>
      <c r="DC12" s="682"/>
      <c r="DD12" s="688">
        <v>93427</v>
      </c>
      <c r="DE12" s="680"/>
      <c r="DF12" s="680"/>
      <c r="DG12" s="680"/>
      <c r="DH12" s="680"/>
      <c r="DI12" s="680"/>
      <c r="DJ12" s="680"/>
      <c r="DK12" s="680"/>
      <c r="DL12" s="680"/>
      <c r="DM12" s="680"/>
      <c r="DN12" s="680"/>
      <c r="DO12" s="680"/>
      <c r="DP12" s="681"/>
      <c r="DQ12" s="688">
        <v>19410</v>
      </c>
      <c r="DR12" s="680"/>
      <c r="DS12" s="680"/>
      <c r="DT12" s="680"/>
      <c r="DU12" s="680"/>
      <c r="DV12" s="680"/>
      <c r="DW12" s="680"/>
      <c r="DX12" s="680"/>
      <c r="DY12" s="680"/>
      <c r="DZ12" s="680"/>
      <c r="EA12" s="680"/>
      <c r="EB12" s="680"/>
      <c r="EC12" s="689"/>
    </row>
    <row r="13" spans="2:143" ht="11.25" customHeight="1" x14ac:dyDescent="0.15">
      <c r="B13" s="676" t="s">
        <v>255</v>
      </c>
      <c r="C13" s="677"/>
      <c r="D13" s="677"/>
      <c r="E13" s="677"/>
      <c r="F13" s="677"/>
      <c r="G13" s="677"/>
      <c r="H13" s="677"/>
      <c r="I13" s="677"/>
      <c r="J13" s="677"/>
      <c r="K13" s="677"/>
      <c r="L13" s="677"/>
      <c r="M13" s="677"/>
      <c r="N13" s="677"/>
      <c r="O13" s="677"/>
      <c r="P13" s="677"/>
      <c r="Q13" s="678"/>
      <c r="R13" s="679" t="s">
        <v>174</v>
      </c>
      <c r="S13" s="680"/>
      <c r="T13" s="680"/>
      <c r="U13" s="680"/>
      <c r="V13" s="680"/>
      <c r="W13" s="680"/>
      <c r="X13" s="680"/>
      <c r="Y13" s="681"/>
      <c r="Z13" s="682" t="s">
        <v>174</v>
      </c>
      <c r="AA13" s="682"/>
      <c r="AB13" s="682"/>
      <c r="AC13" s="682"/>
      <c r="AD13" s="683" t="s">
        <v>174</v>
      </c>
      <c r="AE13" s="683"/>
      <c r="AF13" s="683"/>
      <c r="AG13" s="683"/>
      <c r="AH13" s="683"/>
      <c r="AI13" s="683"/>
      <c r="AJ13" s="683"/>
      <c r="AK13" s="683"/>
      <c r="AL13" s="684" t="s">
        <v>230</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275275</v>
      </c>
      <c r="BH13" s="680"/>
      <c r="BI13" s="680"/>
      <c r="BJ13" s="680"/>
      <c r="BK13" s="680"/>
      <c r="BL13" s="680"/>
      <c r="BM13" s="680"/>
      <c r="BN13" s="681"/>
      <c r="BO13" s="682">
        <v>36.200000000000003</v>
      </c>
      <c r="BP13" s="682"/>
      <c r="BQ13" s="682"/>
      <c r="BR13" s="682"/>
      <c r="BS13" s="688" t="s">
        <v>174</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351363</v>
      </c>
      <c r="CS13" s="680"/>
      <c r="CT13" s="680"/>
      <c r="CU13" s="680"/>
      <c r="CV13" s="680"/>
      <c r="CW13" s="680"/>
      <c r="CX13" s="680"/>
      <c r="CY13" s="681"/>
      <c r="CZ13" s="682">
        <v>6.1</v>
      </c>
      <c r="DA13" s="682"/>
      <c r="DB13" s="682"/>
      <c r="DC13" s="682"/>
      <c r="DD13" s="688">
        <v>206205</v>
      </c>
      <c r="DE13" s="680"/>
      <c r="DF13" s="680"/>
      <c r="DG13" s="680"/>
      <c r="DH13" s="680"/>
      <c r="DI13" s="680"/>
      <c r="DJ13" s="680"/>
      <c r="DK13" s="680"/>
      <c r="DL13" s="680"/>
      <c r="DM13" s="680"/>
      <c r="DN13" s="680"/>
      <c r="DO13" s="680"/>
      <c r="DP13" s="681"/>
      <c r="DQ13" s="688">
        <v>149711</v>
      </c>
      <c r="DR13" s="680"/>
      <c r="DS13" s="680"/>
      <c r="DT13" s="680"/>
      <c r="DU13" s="680"/>
      <c r="DV13" s="680"/>
      <c r="DW13" s="680"/>
      <c r="DX13" s="680"/>
      <c r="DY13" s="680"/>
      <c r="DZ13" s="680"/>
      <c r="EA13" s="680"/>
      <c r="EB13" s="680"/>
      <c r="EC13" s="689"/>
    </row>
    <row r="14" spans="2:143" ht="11.25" customHeight="1" x14ac:dyDescent="0.15">
      <c r="B14" s="676" t="s">
        <v>258</v>
      </c>
      <c r="C14" s="677"/>
      <c r="D14" s="677"/>
      <c r="E14" s="677"/>
      <c r="F14" s="677"/>
      <c r="G14" s="677"/>
      <c r="H14" s="677"/>
      <c r="I14" s="677"/>
      <c r="J14" s="677"/>
      <c r="K14" s="677"/>
      <c r="L14" s="677"/>
      <c r="M14" s="677"/>
      <c r="N14" s="677"/>
      <c r="O14" s="677"/>
      <c r="P14" s="677"/>
      <c r="Q14" s="678"/>
      <c r="R14" s="679" t="s">
        <v>174</v>
      </c>
      <c r="S14" s="680"/>
      <c r="T14" s="680"/>
      <c r="U14" s="680"/>
      <c r="V14" s="680"/>
      <c r="W14" s="680"/>
      <c r="X14" s="680"/>
      <c r="Y14" s="681"/>
      <c r="Z14" s="682" t="s">
        <v>230</v>
      </c>
      <c r="AA14" s="682"/>
      <c r="AB14" s="682"/>
      <c r="AC14" s="682"/>
      <c r="AD14" s="683" t="s">
        <v>230</v>
      </c>
      <c r="AE14" s="683"/>
      <c r="AF14" s="683"/>
      <c r="AG14" s="683"/>
      <c r="AH14" s="683"/>
      <c r="AI14" s="683"/>
      <c r="AJ14" s="683"/>
      <c r="AK14" s="683"/>
      <c r="AL14" s="684" t="s">
        <v>174</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28161</v>
      </c>
      <c r="BH14" s="680"/>
      <c r="BI14" s="680"/>
      <c r="BJ14" s="680"/>
      <c r="BK14" s="680"/>
      <c r="BL14" s="680"/>
      <c r="BM14" s="680"/>
      <c r="BN14" s="681"/>
      <c r="BO14" s="682">
        <v>3.7</v>
      </c>
      <c r="BP14" s="682"/>
      <c r="BQ14" s="682"/>
      <c r="BR14" s="682"/>
      <c r="BS14" s="688" t="s">
        <v>174</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207121</v>
      </c>
      <c r="CS14" s="680"/>
      <c r="CT14" s="680"/>
      <c r="CU14" s="680"/>
      <c r="CV14" s="680"/>
      <c r="CW14" s="680"/>
      <c r="CX14" s="680"/>
      <c r="CY14" s="681"/>
      <c r="CZ14" s="682">
        <v>3.6</v>
      </c>
      <c r="DA14" s="682"/>
      <c r="DB14" s="682"/>
      <c r="DC14" s="682"/>
      <c r="DD14" s="688">
        <v>36066</v>
      </c>
      <c r="DE14" s="680"/>
      <c r="DF14" s="680"/>
      <c r="DG14" s="680"/>
      <c r="DH14" s="680"/>
      <c r="DI14" s="680"/>
      <c r="DJ14" s="680"/>
      <c r="DK14" s="680"/>
      <c r="DL14" s="680"/>
      <c r="DM14" s="680"/>
      <c r="DN14" s="680"/>
      <c r="DO14" s="680"/>
      <c r="DP14" s="681"/>
      <c r="DQ14" s="688">
        <v>168875</v>
      </c>
      <c r="DR14" s="680"/>
      <c r="DS14" s="680"/>
      <c r="DT14" s="680"/>
      <c r="DU14" s="680"/>
      <c r="DV14" s="680"/>
      <c r="DW14" s="680"/>
      <c r="DX14" s="680"/>
      <c r="DY14" s="680"/>
      <c r="DZ14" s="680"/>
      <c r="EA14" s="680"/>
      <c r="EB14" s="680"/>
      <c r="EC14" s="689"/>
    </row>
    <row r="15" spans="2:143" ht="11.25" customHeight="1" x14ac:dyDescent="0.15">
      <c r="B15" s="676" t="s">
        <v>261</v>
      </c>
      <c r="C15" s="677"/>
      <c r="D15" s="677"/>
      <c r="E15" s="677"/>
      <c r="F15" s="677"/>
      <c r="G15" s="677"/>
      <c r="H15" s="677"/>
      <c r="I15" s="677"/>
      <c r="J15" s="677"/>
      <c r="K15" s="677"/>
      <c r="L15" s="677"/>
      <c r="M15" s="677"/>
      <c r="N15" s="677"/>
      <c r="O15" s="677"/>
      <c r="P15" s="677"/>
      <c r="Q15" s="678"/>
      <c r="R15" s="679">
        <v>18181</v>
      </c>
      <c r="S15" s="680"/>
      <c r="T15" s="680"/>
      <c r="U15" s="680"/>
      <c r="V15" s="680"/>
      <c r="W15" s="680"/>
      <c r="X15" s="680"/>
      <c r="Y15" s="681"/>
      <c r="Z15" s="682">
        <v>0.3</v>
      </c>
      <c r="AA15" s="682"/>
      <c r="AB15" s="682"/>
      <c r="AC15" s="682"/>
      <c r="AD15" s="683">
        <v>18181</v>
      </c>
      <c r="AE15" s="683"/>
      <c r="AF15" s="683"/>
      <c r="AG15" s="683"/>
      <c r="AH15" s="683"/>
      <c r="AI15" s="683"/>
      <c r="AJ15" s="683"/>
      <c r="AK15" s="683"/>
      <c r="AL15" s="684">
        <v>0.6</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46964</v>
      </c>
      <c r="BH15" s="680"/>
      <c r="BI15" s="680"/>
      <c r="BJ15" s="680"/>
      <c r="BK15" s="680"/>
      <c r="BL15" s="680"/>
      <c r="BM15" s="680"/>
      <c r="BN15" s="681"/>
      <c r="BO15" s="682">
        <v>6.2</v>
      </c>
      <c r="BP15" s="682"/>
      <c r="BQ15" s="682"/>
      <c r="BR15" s="682"/>
      <c r="BS15" s="688" t="s">
        <v>230</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356541</v>
      </c>
      <c r="CS15" s="680"/>
      <c r="CT15" s="680"/>
      <c r="CU15" s="680"/>
      <c r="CV15" s="680"/>
      <c r="CW15" s="680"/>
      <c r="CX15" s="680"/>
      <c r="CY15" s="681"/>
      <c r="CZ15" s="682">
        <v>6.2</v>
      </c>
      <c r="DA15" s="682"/>
      <c r="DB15" s="682"/>
      <c r="DC15" s="682"/>
      <c r="DD15" s="688">
        <v>14623</v>
      </c>
      <c r="DE15" s="680"/>
      <c r="DF15" s="680"/>
      <c r="DG15" s="680"/>
      <c r="DH15" s="680"/>
      <c r="DI15" s="680"/>
      <c r="DJ15" s="680"/>
      <c r="DK15" s="680"/>
      <c r="DL15" s="680"/>
      <c r="DM15" s="680"/>
      <c r="DN15" s="680"/>
      <c r="DO15" s="680"/>
      <c r="DP15" s="681"/>
      <c r="DQ15" s="688">
        <v>262545</v>
      </c>
      <c r="DR15" s="680"/>
      <c r="DS15" s="680"/>
      <c r="DT15" s="680"/>
      <c r="DU15" s="680"/>
      <c r="DV15" s="680"/>
      <c r="DW15" s="680"/>
      <c r="DX15" s="680"/>
      <c r="DY15" s="680"/>
      <c r="DZ15" s="680"/>
      <c r="EA15" s="680"/>
      <c r="EB15" s="680"/>
      <c r="EC15" s="689"/>
    </row>
    <row r="16" spans="2:143" ht="11.25" customHeight="1" x14ac:dyDescent="0.15">
      <c r="B16" s="676" t="s">
        <v>264</v>
      </c>
      <c r="C16" s="677"/>
      <c r="D16" s="677"/>
      <c r="E16" s="677"/>
      <c r="F16" s="677"/>
      <c r="G16" s="677"/>
      <c r="H16" s="677"/>
      <c r="I16" s="677"/>
      <c r="J16" s="677"/>
      <c r="K16" s="677"/>
      <c r="L16" s="677"/>
      <c r="M16" s="677"/>
      <c r="N16" s="677"/>
      <c r="O16" s="677"/>
      <c r="P16" s="677"/>
      <c r="Q16" s="678"/>
      <c r="R16" s="679" t="s">
        <v>230</v>
      </c>
      <c r="S16" s="680"/>
      <c r="T16" s="680"/>
      <c r="U16" s="680"/>
      <c r="V16" s="680"/>
      <c r="W16" s="680"/>
      <c r="X16" s="680"/>
      <c r="Y16" s="681"/>
      <c r="Z16" s="682" t="s">
        <v>174</v>
      </c>
      <c r="AA16" s="682"/>
      <c r="AB16" s="682"/>
      <c r="AC16" s="682"/>
      <c r="AD16" s="683" t="s">
        <v>174</v>
      </c>
      <c r="AE16" s="683"/>
      <c r="AF16" s="683"/>
      <c r="AG16" s="683"/>
      <c r="AH16" s="683"/>
      <c r="AI16" s="683"/>
      <c r="AJ16" s="683"/>
      <c r="AK16" s="683"/>
      <c r="AL16" s="684" t="s">
        <v>174</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230</v>
      </c>
      <c r="BH16" s="680"/>
      <c r="BI16" s="680"/>
      <c r="BJ16" s="680"/>
      <c r="BK16" s="680"/>
      <c r="BL16" s="680"/>
      <c r="BM16" s="680"/>
      <c r="BN16" s="681"/>
      <c r="BO16" s="682" t="s">
        <v>230</v>
      </c>
      <c r="BP16" s="682"/>
      <c r="BQ16" s="682"/>
      <c r="BR16" s="682"/>
      <c r="BS16" s="688" t="s">
        <v>230</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598879</v>
      </c>
      <c r="CS16" s="680"/>
      <c r="CT16" s="680"/>
      <c r="CU16" s="680"/>
      <c r="CV16" s="680"/>
      <c r="CW16" s="680"/>
      <c r="CX16" s="680"/>
      <c r="CY16" s="681"/>
      <c r="CZ16" s="682">
        <v>10.4</v>
      </c>
      <c r="DA16" s="682"/>
      <c r="DB16" s="682"/>
      <c r="DC16" s="682"/>
      <c r="DD16" s="688" t="s">
        <v>174</v>
      </c>
      <c r="DE16" s="680"/>
      <c r="DF16" s="680"/>
      <c r="DG16" s="680"/>
      <c r="DH16" s="680"/>
      <c r="DI16" s="680"/>
      <c r="DJ16" s="680"/>
      <c r="DK16" s="680"/>
      <c r="DL16" s="680"/>
      <c r="DM16" s="680"/>
      <c r="DN16" s="680"/>
      <c r="DO16" s="680"/>
      <c r="DP16" s="681"/>
      <c r="DQ16" s="688">
        <v>43367</v>
      </c>
      <c r="DR16" s="680"/>
      <c r="DS16" s="680"/>
      <c r="DT16" s="680"/>
      <c r="DU16" s="680"/>
      <c r="DV16" s="680"/>
      <c r="DW16" s="680"/>
      <c r="DX16" s="680"/>
      <c r="DY16" s="680"/>
      <c r="DZ16" s="680"/>
      <c r="EA16" s="680"/>
      <c r="EB16" s="680"/>
      <c r="EC16" s="689"/>
    </row>
    <row r="17" spans="2:133" ht="11.25" customHeight="1" x14ac:dyDescent="0.15">
      <c r="B17" s="676" t="s">
        <v>267</v>
      </c>
      <c r="C17" s="677"/>
      <c r="D17" s="677"/>
      <c r="E17" s="677"/>
      <c r="F17" s="677"/>
      <c r="G17" s="677"/>
      <c r="H17" s="677"/>
      <c r="I17" s="677"/>
      <c r="J17" s="677"/>
      <c r="K17" s="677"/>
      <c r="L17" s="677"/>
      <c r="M17" s="677"/>
      <c r="N17" s="677"/>
      <c r="O17" s="677"/>
      <c r="P17" s="677"/>
      <c r="Q17" s="678"/>
      <c r="R17" s="679">
        <v>757</v>
      </c>
      <c r="S17" s="680"/>
      <c r="T17" s="680"/>
      <c r="U17" s="680"/>
      <c r="V17" s="680"/>
      <c r="W17" s="680"/>
      <c r="X17" s="680"/>
      <c r="Y17" s="681"/>
      <c r="Z17" s="682">
        <v>0</v>
      </c>
      <c r="AA17" s="682"/>
      <c r="AB17" s="682"/>
      <c r="AC17" s="682"/>
      <c r="AD17" s="683">
        <v>757</v>
      </c>
      <c r="AE17" s="683"/>
      <c r="AF17" s="683"/>
      <c r="AG17" s="683"/>
      <c r="AH17" s="683"/>
      <c r="AI17" s="683"/>
      <c r="AJ17" s="683"/>
      <c r="AK17" s="683"/>
      <c r="AL17" s="684">
        <v>0</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230</v>
      </c>
      <c r="BH17" s="680"/>
      <c r="BI17" s="680"/>
      <c r="BJ17" s="680"/>
      <c r="BK17" s="680"/>
      <c r="BL17" s="680"/>
      <c r="BM17" s="680"/>
      <c r="BN17" s="681"/>
      <c r="BO17" s="682" t="s">
        <v>230</v>
      </c>
      <c r="BP17" s="682"/>
      <c r="BQ17" s="682"/>
      <c r="BR17" s="682"/>
      <c r="BS17" s="688" t="s">
        <v>230</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472636</v>
      </c>
      <c r="CS17" s="680"/>
      <c r="CT17" s="680"/>
      <c r="CU17" s="680"/>
      <c r="CV17" s="680"/>
      <c r="CW17" s="680"/>
      <c r="CX17" s="680"/>
      <c r="CY17" s="681"/>
      <c r="CZ17" s="682">
        <v>8.1999999999999993</v>
      </c>
      <c r="DA17" s="682"/>
      <c r="DB17" s="682"/>
      <c r="DC17" s="682"/>
      <c r="DD17" s="688" t="s">
        <v>230</v>
      </c>
      <c r="DE17" s="680"/>
      <c r="DF17" s="680"/>
      <c r="DG17" s="680"/>
      <c r="DH17" s="680"/>
      <c r="DI17" s="680"/>
      <c r="DJ17" s="680"/>
      <c r="DK17" s="680"/>
      <c r="DL17" s="680"/>
      <c r="DM17" s="680"/>
      <c r="DN17" s="680"/>
      <c r="DO17" s="680"/>
      <c r="DP17" s="681"/>
      <c r="DQ17" s="688">
        <v>466850</v>
      </c>
      <c r="DR17" s="680"/>
      <c r="DS17" s="680"/>
      <c r="DT17" s="680"/>
      <c r="DU17" s="680"/>
      <c r="DV17" s="680"/>
      <c r="DW17" s="680"/>
      <c r="DX17" s="680"/>
      <c r="DY17" s="680"/>
      <c r="DZ17" s="680"/>
      <c r="EA17" s="680"/>
      <c r="EB17" s="680"/>
      <c r="EC17" s="689"/>
    </row>
    <row r="18" spans="2:133" ht="11.25" customHeight="1" x14ac:dyDescent="0.15">
      <c r="B18" s="676" t="s">
        <v>270</v>
      </c>
      <c r="C18" s="677"/>
      <c r="D18" s="677"/>
      <c r="E18" s="677"/>
      <c r="F18" s="677"/>
      <c r="G18" s="677"/>
      <c r="H18" s="677"/>
      <c r="I18" s="677"/>
      <c r="J18" s="677"/>
      <c r="K18" s="677"/>
      <c r="L18" s="677"/>
      <c r="M18" s="677"/>
      <c r="N18" s="677"/>
      <c r="O18" s="677"/>
      <c r="P18" s="677"/>
      <c r="Q18" s="678"/>
      <c r="R18" s="679">
        <v>2402629</v>
      </c>
      <c r="S18" s="680"/>
      <c r="T18" s="680"/>
      <c r="U18" s="680"/>
      <c r="V18" s="680"/>
      <c r="W18" s="680"/>
      <c r="X18" s="680"/>
      <c r="Y18" s="681"/>
      <c r="Z18" s="682">
        <v>39.5</v>
      </c>
      <c r="AA18" s="682"/>
      <c r="AB18" s="682"/>
      <c r="AC18" s="682"/>
      <c r="AD18" s="683">
        <v>2122396</v>
      </c>
      <c r="AE18" s="683"/>
      <c r="AF18" s="683"/>
      <c r="AG18" s="683"/>
      <c r="AH18" s="683"/>
      <c r="AI18" s="683"/>
      <c r="AJ18" s="683"/>
      <c r="AK18" s="683"/>
      <c r="AL18" s="684">
        <v>67.2</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230</v>
      </c>
      <c r="BH18" s="680"/>
      <c r="BI18" s="680"/>
      <c r="BJ18" s="680"/>
      <c r="BK18" s="680"/>
      <c r="BL18" s="680"/>
      <c r="BM18" s="680"/>
      <c r="BN18" s="681"/>
      <c r="BO18" s="682" t="s">
        <v>230</v>
      </c>
      <c r="BP18" s="682"/>
      <c r="BQ18" s="682"/>
      <c r="BR18" s="682"/>
      <c r="BS18" s="688" t="s">
        <v>230</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174</v>
      </c>
      <c r="CS18" s="680"/>
      <c r="CT18" s="680"/>
      <c r="CU18" s="680"/>
      <c r="CV18" s="680"/>
      <c r="CW18" s="680"/>
      <c r="CX18" s="680"/>
      <c r="CY18" s="681"/>
      <c r="CZ18" s="682" t="s">
        <v>230</v>
      </c>
      <c r="DA18" s="682"/>
      <c r="DB18" s="682"/>
      <c r="DC18" s="682"/>
      <c r="DD18" s="688" t="s">
        <v>230</v>
      </c>
      <c r="DE18" s="680"/>
      <c r="DF18" s="680"/>
      <c r="DG18" s="680"/>
      <c r="DH18" s="680"/>
      <c r="DI18" s="680"/>
      <c r="DJ18" s="680"/>
      <c r="DK18" s="680"/>
      <c r="DL18" s="680"/>
      <c r="DM18" s="680"/>
      <c r="DN18" s="680"/>
      <c r="DO18" s="680"/>
      <c r="DP18" s="681"/>
      <c r="DQ18" s="688" t="s">
        <v>174</v>
      </c>
      <c r="DR18" s="680"/>
      <c r="DS18" s="680"/>
      <c r="DT18" s="680"/>
      <c r="DU18" s="680"/>
      <c r="DV18" s="680"/>
      <c r="DW18" s="680"/>
      <c r="DX18" s="680"/>
      <c r="DY18" s="680"/>
      <c r="DZ18" s="680"/>
      <c r="EA18" s="680"/>
      <c r="EB18" s="680"/>
      <c r="EC18" s="689"/>
    </row>
    <row r="19" spans="2:133" ht="11.25" customHeight="1" x14ac:dyDescent="0.15">
      <c r="B19" s="676" t="s">
        <v>273</v>
      </c>
      <c r="C19" s="677"/>
      <c r="D19" s="677"/>
      <c r="E19" s="677"/>
      <c r="F19" s="677"/>
      <c r="G19" s="677"/>
      <c r="H19" s="677"/>
      <c r="I19" s="677"/>
      <c r="J19" s="677"/>
      <c r="K19" s="677"/>
      <c r="L19" s="677"/>
      <c r="M19" s="677"/>
      <c r="N19" s="677"/>
      <c r="O19" s="677"/>
      <c r="P19" s="677"/>
      <c r="Q19" s="678"/>
      <c r="R19" s="679">
        <v>2122396</v>
      </c>
      <c r="S19" s="680"/>
      <c r="T19" s="680"/>
      <c r="U19" s="680"/>
      <c r="V19" s="680"/>
      <c r="W19" s="680"/>
      <c r="X19" s="680"/>
      <c r="Y19" s="681"/>
      <c r="Z19" s="682">
        <v>34.9</v>
      </c>
      <c r="AA19" s="682"/>
      <c r="AB19" s="682"/>
      <c r="AC19" s="682"/>
      <c r="AD19" s="683">
        <v>2122396</v>
      </c>
      <c r="AE19" s="683"/>
      <c r="AF19" s="683"/>
      <c r="AG19" s="683"/>
      <c r="AH19" s="683"/>
      <c r="AI19" s="683"/>
      <c r="AJ19" s="683"/>
      <c r="AK19" s="683"/>
      <c r="AL19" s="684">
        <v>67.2</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v>14563</v>
      </c>
      <c r="BH19" s="680"/>
      <c r="BI19" s="680"/>
      <c r="BJ19" s="680"/>
      <c r="BK19" s="680"/>
      <c r="BL19" s="680"/>
      <c r="BM19" s="680"/>
      <c r="BN19" s="681"/>
      <c r="BO19" s="682">
        <v>1.9</v>
      </c>
      <c r="BP19" s="682"/>
      <c r="BQ19" s="682"/>
      <c r="BR19" s="682"/>
      <c r="BS19" s="688" t="s">
        <v>174</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174</v>
      </c>
      <c r="CS19" s="680"/>
      <c r="CT19" s="680"/>
      <c r="CU19" s="680"/>
      <c r="CV19" s="680"/>
      <c r="CW19" s="680"/>
      <c r="CX19" s="680"/>
      <c r="CY19" s="681"/>
      <c r="CZ19" s="682" t="s">
        <v>174</v>
      </c>
      <c r="DA19" s="682"/>
      <c r="DB19" s="682"/>
      <c r="DC19" s="682"/>
      <c r="DD19" s="688" t="s">
        <v>174</v>
      </c>
      <c r="DE19" s="680"/>
      <c r="DF19" s="680"/>
      <c r="DG19" s="680"/>
      <c r="DH19" s="680"/>
      <c r="DI19" s="680"/>
      <c r="DJ19" s="680"/>
      <c r="DK19" s="680"/>
      <c r="DL19" s="680"/>
      <c r="DM19" s="680"/>
      <c r="DN19" s="680"/>
      <c r="DO19" s="680"/>
      <c r="DP19" s="681"/>
      <c r="DQ19" s="688" t="s">
        <v>174</v>
      </c>
      <c r="DR19" s="680"/>
      <c r="DS19" s="680"/>
      <c r="DT19" s="680"/>
      <c r="DU19" s="680"/>
      <c r="DV19" s="680"/>
      <c r="DW19" s="680"/>
      <c r="DX19" s="680"/>
      <c r="DY19" s="680"/>
      <c r="DZ19" s="680"/>
      <c r="EA19" s="680"/>
      <c r="EB19" s="680"/>
      <c r="EC19" s="689"/>
    </row>
    <row r="20" spans="2:133" ht="11.25" customHeight="1" x14ac:dyDescent="0.15">
      <c r="B20" s="676" t="s">
        <v>276</v>
      </c>
      <c r="C20" s="677"/>
      <c r="D20" s="677"/>
      <c r="E20" s="677"/>
      <c r="F20" s="677"/>
      <c r="G20" s="677"/>
      <c r="H20" s="677"/>
      <c r="I20" s="677"/>
      <c r="J20" s="677"/>
      <c r="K20" s="677"/>
      <c r="L20" s="677"/>
      <c r="M20" s="677"/>
      <c r="N20" s="677"/>
      <c r="O20" s="677"/>
      <c r="P20" s="677"/>
      <c r="Q20" s="678"/>
      <c r="R20" s="679">
        <v>280233</v>
      </c>
      <c r="S20" s="680"/>
      <c r="T20" s="680"/>
      <c r="U20" s="680"/>
      <c r="V20" s="680"/>
      <c r="W20" s="680"/>
      <c r="X20" s="680"/>
      <c r="Y20" s="681"/>
      <c r="Z20" s="682">
        <v>4.5999999999999996</v>
      </c>
      <c r="AA20" s="682"/>
      <c r="AB20" s="682"/>
      <c r="AC20" s="682"/>
      <c r="AD20" s="683" t="s">
        <v>174</v>
      </c>
      <c r="AE20" s="683"/>
      <c r="AF20" s="683"/>
      <c r="AG20" s="683"/>
      <c r="AH20" s="683"/>
      <c r="AI20" s="683"/>
      <c r="AJ20" s="683"/>
      <c r="AK20" s="683"/>
      <c r="AL20" s="684" t="s">
        <v>230</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v>14563</v>
      </c>
      <c r="BH20" s="680"/>
      <c r="BI20" s="680"/>
      <c r="BJ20" s="680"/>
      <c r="BK20" s="680"/>
      <c r="BL20" s="680"/>
      <c r="BM20" s="680"/>
      <c r="BN20" s="681"/>
      <c r="BO20" s="682">
        <v>1.9</v>
      </c>
      <c r="BP20" s="682"/>
      <c r="BQ20" s="682"/>
      <c r="BR20" s="682"/>
      <c r="BS20" s="688" t="s">
        <v>230</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5762357</v>
      </c>
      <c r="CS20" s="680"/>
      <c r="CT20" s="680"/>
      <c r="CU20" s="680"/>
      <c r="CV20" s="680"/>
      <c r="CW20" s="680"/>
      <c r="CX20" s="680"/>
      <c r="CY20" s="681"/>
      <c r="CZ20" s="682">
        <v>100</v>
      </c>
      <c r="DA20" s="682"/>
      <c r="DB20" s="682"/>
      <c r="DC20" s="682"/>
      <c r="DD20" s="688">
        <v>646673</v>
      </c>
      <c r="DE20" s="680"/>
      <c r="DF20" s="680"/>
      <c r="DG20" s="680"/>
      <c r="DH20" s="680"/>
      <c r="DI20" s="680"/>
      <c r="DJ20" s="680"/>
      <c r="DK20" s="680"/>
      <c r="DL20" s="680"/>
      <c r="DM20" s="680"/>
      <c r="DN20" s="680"/>
      <c r="DO20" s="680"/>
      <c r="DP20" s="681"/>
      <c r="DQ20" s="688">
        <v>3628242</v>
      </c>
      <c r="DR20" s="680"/>
      <c r="DS20" s="680"/>
      <c r="DT20" s="680"/>
      <c r="DU20" s="680"/>
      <c r="DV20" s="680"/>
      <c r="DW20" s="680"/>
      <c r="DX20" s="680"/>
      <c r="DY20" s="680"/>
      <c r="DZ20" s="680"/>
      <c r="EA20" s="680"/>
      <c r="EB20" s="680"/>
      <c r="EC20" s="689"/>
    </row>
    <row r="21" spans="2:133" ht="11.25" customHeight="1" x14ac:dyDescent="0.15">
      <c r="B21" s="676" t="s">
        <v>279</v>
      </c>
      <c r="C21" s="677"/>
      <c r="D21" s="677"/>
      <c r="E21" s="677"/>
      <c r="F21" s="677"/>
      <c r="G21" s="677"/>
      <c r="H21" s="677"/>
      <c r="I21" s="677"/>
      <c r="J21" s="677"/>
      <c r="K21" s="677"/>
      <c r="L21" s="677"/>
      <c r="M21" s="677"/>
      <c r="N21" s="677"/>
      <c r="O21" s="677"/>
      <c r="P21" s="677"/>
      <c r="Q21" s="678"/>
      <c r="R21" s="679" t="s">
        <v>230</v>
      </c>
      <c r="S21" s="680"/>
      <c r="T21" s="680"/>
      <c r="U21" s="680"/>
      <c r="V21" s="680"/>
      <c r="W21" s="680"/>
      <c r="X21" s="680"/>
      <c r="Y21" s="681"/>
      <c r="Z21" s="682" t="s">
        <v>174</v>
      </c>
      <c r="AA21" s="682"/>
      <c r="AB21" s="682"/>
      <c r="AC21" s="682"/>
      <c r="AD21" s="683" t="s">
        <v>230</v>
      </c>
      <c r="AE21" s="683"/>
      <c r="AF21" s="683"/>
      <c r="AG21" s="683"/>
      <c r="AH21" s="683"/>
      <c r="AI21" s="683"/>
      <c r="AJ21" s="683"/>
      <c r="AK21" s="683"/>
      <c r="AL21" s="684" t="s">
        <v>230</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v>14563</v>
      </c>
      <c r="BH21" s="680"/>
      <c r="BI21" s="680"/>
      <c r="BJ21" s="680"/>
      <c r="BK21" s="680"/>
      <c r="BL21" s="680"/>
      <c r="BM21" s="680"/>
      <c r="BN21" s="681"/>
      <c r="BO21" s="682">
        <v>1.9</v>
      </c>
      <c r="BP21" s="682"/>
      <c r="BQ21" s="682"/>
      <c r="BR21" s="682"/>
      <c r="BS21" s="688" t="s">
        <v>230</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281</v>
      </c>
      <c r="C22" s="677"/>
      <c r="D22" s="677"/>
      <c r="E22" s="677"/>
      <c r="F22" s="677"/>
      <c r="G22" s="677"/>
      <c r="H22" s="677"/>
      <c r="I22" s="677"/>
      <c r="J22" s="677"/>
      <c r="K22" s="677"/>
      <c r="L22" s="677"/>
      <c r="M22" s="677"/>
      <c r="N22" s="677"/>
      <c r="O22" s="677"/>
      <c r="P22" s="677"/>
      <c r="Q22" s="678"/>
      <c r="R22" s="679">
        <v>3398799</v>
      </c>
      <c r="S22" s="680"/>
      <c r="T22" s="680"/>
      <c r="U22" s="680"/>
      <c r="V22" s="680"/>
      <c r="W22" s="680"/>
      <c r="X22" s="680"/>
      <c r="Y22" s="681"/>
      <c r="Z22" s="682">
        <v>55.9</v>
      </c>
      <c r="AA22" s="682"/>
      <c r="AB22" s="682"/>
      <c r="AC22" s="682"/>
      <c r="AD22" s="683">
        <v>3118566</v>
      </c>
      <c r="AE22" s="683"/>
      <c r="AF22" s="683"/>
      <c r="AG22" s="683"/>
      <c r="AH22" s="683"/>
      <c r="AI22" s="683"/>
      <c r="AJ22" s="683"/>
      <c r="AK22" s="683"/>
      <c r="AL22" s="684">
        <v>98.7</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174</v>
      </c>
      <c r="BH22" s="680"/>
      <c r="BI22" s="680"/>
      <c r="BJ22" s="680"/>
      <c r="BK22" s="680"/>
      <c r="BL22" s="680"/>
      <c r="BM22" s="680"/>
      <c r="BN22" s="681"/>
      <c r="BO22" s="682" t="s">
        <v>230</v>
      </c>
      <c r="BP22" s="682"/>
      <c r="BQ22" s="682"/>
      <c r="BR22" s="682"/>
      <c r="BS22" s="688" t="s">
        <v>230</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284</v>
      </c>
      <c r="C23" s="677"/>
      <c r="D23" s="677"/>
      <c r="E23" s="677"/>
      <c r="F23" s="677"/>
      <c r="G23" s="677"/>
      <c r="H23" s="677"/>
      <c r="I23" s="677"/>
      <c r="J23" s="677"/>
      <c r="K23" s="677"/>
      <c r="L23" s="677"/>
      <c r="M23" s="677"/>
      <c r="N23" s="677"/>
      <c r="O23" s="677"/>
      <c r="P23" s="677"/>
      <c r="Q23" s="678"/>
      <c r="R23" s="679">
        <v>839</v>
      </c>
      <c r="S23" s="680"/>
      <c r="T23" s="680"/>
      <c r="U23" s="680"/>
      <c r="V23" s="680"/>
      <c r="W23" s="680"/>
      <c r="X23" s="680"/>
      <c r="Y23" s="681"/>
      <c r="Z23" s="682">
        <v>0</v>
      </c>
      <c r="AA23" s="682"/>
      <c r="AB23" s="682"/>
      <c r="AC23" s="682"/>
      <c r="AD23" s="683">
        <v>839</v>
      </c>
      <c r="AE23" s="683"/>
      <c r="AF23" s="683"/>
      <c r="AG23" s="683"/>
      <c r="AH23" s="683"/>
      <c r="AI23" s="683"/>
      <c r="AJ23" s="683"/>
      <c r="AK23" s="683"/>
      <c r="AL23" s="684">
        <v>0</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t="s">
        <v>174</v>
      </c>
      <c r="BH23" s="680"/>
      <c r="BI23" s="680"/>
      <c r="BJ23" s="680"/>
      <c r="BK23" s="680"/>
      <c r="BL23" s="680"/>
      <c r="BM23" s="680"/>
      <c r="BN23" s="681"/>
      <c r="BO23" s="682" t="s">
        <v>174</v>
      </c>
      <c r="BP23" s="682"/>
      <c r="BQ23" s="682"/>
      <c r="BR23" s="682"/>
      <c r="BS23" s="688" t="s">
        <v>230</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x14ac:dyDescent="0.15">
      <c r="B24" s="676" t="s">
        <v>291</v>
      </c>
      <c r="C24" s="677"/>
      <c r="D24" s="677"/>
      <c r="E24" s="677"/>
      <c r="F24" s="677"/>
      <c r="G24" s="677"/>
      <c r="H24" s="677"/>
      <c r="I24" s="677"/>
      <c r="J24" s="677"/>
      <c r="K24" s="677"/>
      <c r="L24" s="677"/>
      <c r="M24" s="677"/>
      <c r="N24" s="677"/>
      <c r="O24" s="677"/>
      <c r="P24" s="677"/>
      <c r="Q24" s="678"/>
      <c r="R24" s="679">
        <v>12114</v>
      </c>
      <c r="S24" s="680"/>
      <c r="T24" s="680"/>
      <c r="U24" s="680"/>
      <c r="V24" s="680"/>
      <c r="W24" s="680"/>
      <c r="X24" s="680"/>
      <c r="Y24" s="681"/>
      <c r="Z24" s="682">
        <v>0.2</v>
      </c>
      <c r="AA24" s="682"/>
      <c r="AB24" s="682"/>
      <c r="AC24" s="682"/>
      <c r="AD24" s="683" t="s">
        <v>230</v>
      </c>
      <c r="AE24" s="683"/>
      <c r="AF24" s="683"/>
      <c r="AG24" s="683"/>
      <c r="AH24" s="683"/>
      <c r="AI24" s="683"/>
      <c r="AJ24" s="683"/>
      <c r="AK24" s="683"/>
      <c r="AL24" s="684" t="s">
        <v>174</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174</v>
      </c>
      <c r="BH24" s="680"/>
      <c r="BI24" s="680"/>
      <c r="BJ24" s="680"/>
      <c r="BK24" s="680"/>
      <c r="BL24" s="680"/>
      <c r="BM24" s="680"/>
      <c r="BN24" s="681"/>
      <c r="BO24" s="682" t="s">
        <v>174</v>
      </c>
      <c r="BP24" s="682"/>
      <c r="BQ24" s="682"/>
      <c r="BR24" s="682"/>
      <c r="BS24" s="688" t="s">
        <v>174</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1979439</v>
      </c>
      <c r="CS24" s="669"/>
      <c r="CT24" s="669"/>
      <c r="CU24" s="669"/>
      <c r="CV24" s="669"/>
      <c r="CW24" s="669"/>
      <c r="CX24" s="669"/>
      <c r="CY24" s="670"/>
      <c r="CZ24" s="673">
        <v>34.4</v>
      </c>
      <c r="DA24" s="674"/>
      <c r="DB24" s="674"/>
      <c r="DC24" s="693"/>
      <c r="DD24" s="712">
        <v>1601430</v>
      </c>
      <c r="DE24" s="669"/>
      <c r="DF24" s="669"/>
      <c r="DG24" s="669"/>
      <c r="DH24" s="669"/>
      <c r="DI24" s="669"/>
      <c r="DJ24" s="669"/>
      <c r="DK24" s="670"/>
      <c r="DL24" s="712">
        <v>1577467</v>
      </c>
      <c r="DM24" s="669"/>
      <c r="DN24" s="669"/>
      <c r="DO24" s="669"/>
      <c r="DP24" s="669"/>
      <c r="DQ24" s="669"/>
      <c r="DR24" s="669"/>
      <c r="DS24" s="669"/>
      <c r="DT24" s="669"/>
      <c r="DU24" s="669"/>
      <c r="DV24" s="670"/>
      <c r="DW24" s="673">
        <v>48</v>
      </c>
      <c r="DX24" s="674"/>
      <c r="DY24" s="674"/>
      <c r="DZ24" s="674"/>
      <c r="EA24" s="674"/>
      <c r="EB24" s="674"/>
      <c r="EC24" s="675"/>
    </row>
    <row r="25" spans="2:133" ht="11.25" customHeight="1" x14ac:dyDescent="0.15">
      <c r="B25" s="676" t="s">
        <v>294</v>
      </c>
      <c r="C25" s="677"/>
      <c r="D25" s="677"/>
      <c r="E25" s="677"/>
      <c r="F25" s="677"/>
      <c r="G25" s="677"/>
      <c r="H25" s="677"/>
      <c r="I25" s="677"/>
      <c r="J25" s="677"/>
      <c r="K25" s="677"/>
      <c r="L25" s="677"/>
      <c r="M25" s="677"/>
      <c r="N25" s="677"/>
      <c r="O25" s="677"/>
      <c r="P25" s="677"/>
      <c r="Q25" s="678"/>
      <c r="R25" s="679">
        <v>197851</v>
      </c>
      <c r="S25" s="680"/>
      <c r="T25" s="680"/>
      <c r="U25" s="680"/>
      <c r="V25" s="680"/>
      <c r="W25" s="680"/>
      <c r="X25" s="680"/>
      <c r="Y25" s="681"/>
      <c r="Z25" s="682">
        <v>3.3</v>
      </c>
      <c r="AA25" s="682"/>
      <c r="AB25" s="682"/>
      <c r="AC25" s="682"/>
      <c r="AD25" s="683">
        <v>24286</v>
      </c>
      <c r="AE25" s="683"/>
      <c r="AF25" s="683"/>
      <c r="AG25" s="683"/>
      <c r="AH25" s="683"/>
      <c r="AI25" s="683"/>
      <c r="AJ25" s="683"/>
      <c r="AK25" s="683"/>
      <c r="AL25" s="684">
        <v>0.8</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230</v>
      </c>
      <c r="BH25" s="680"/>
      <c r="BI25" s="680"/>
      <c r="BJ25" s="680"/>
      <c r="BK25" s="680"/>
      <c r="BL25" s="680"/>
      <c r="BM25" s="680"/>
      <c r="BN25" s="681"/>
      <c r="BO25" s="682" t="s">
        <v>174</v>
      </c>
      <c r="BP25" s="682"/>
      <c r="BQ25" s="682"/>
      <c r="BR25" s="682"/>
      <c r="BS25" s="688" t="s">
        <v>230</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1034270</v>
      </c>
      <c r="CS25" s="715"/>
      <c r="CT25" s="715"/>
      <c r="CU25" s="715"/>
      <c r="CV25" s="715"/>
      <c r="CW25" s="715"/>
      <c r="CX25" s="715"/>
      <c r="CY25" s="716"/>
      <c r="CZ25" s="684">
        <v>17.899999999999999</v>
      </c>
      <c r="DA25" s="713"/>
      <c r="DB25" s="713"/>
      <c r="DC25" s="717"/>
      <c r="DD25" s="688">
        <v>951681</v>
      </c>
      <c r="DE25" s="715"/>
      <c r="DF25" s="715"/>
      <c r="DG25" s="715"/>
      <c r="DH25" s="715"/>
      <c r="DI25" s="715"/>
      <c r="DJ25" s="715"/>
      <c r="DK25" s="716"/>
      <c r="DL25" s="688">
        <v>927718</v>
      </c>
      <c r="DM25" s="715"/>
      <c r="DN25" s="715"/>
      <c r="DO25" s="715"/>
      <c r="DP25" s="715"/>
      <c r="DQ25" s="715"/>
      <c r="DR25" s="715"/>
      <c r="DS25" s="715"/>
      <c r="DT25" s="715"/>
      <c r="DU25" s="715"/>
      <c r="DV25" s="716"/>
      <c r="DW25" s="684">
        <v>28.2</v>
      </c>
      <c r="DX25" s="713"/>
      <c r="DY25" s="713"/>
      <c r="DZ25" s="713"/>
      <c r="EA25" s="713"/>
      <c r="EB25" s="713"/>
      <c r="EC25" s="714"/>
    </row>
    <row r="26" spans="2:133" ht="11.25" customHeight="1" x14ac:dyDescent="0.15">
      <c r="B26" s="676" t="s">
        <v>297</v>
      </c>
      <c r="C26" s="677"/>
      <c r="D26" s="677"/>
      <c r="E26" s="677"/>
      <c r="F26" s="677"/>
      <c r="G26" s="677"/>
      <c r="H26" s="677"/>
      <c r="I26" s="677"/>
      <c r="J26" s="677"/>
      <c r="K26" s="677"/>
      <c r="L26" s="677"/>
      <c r="M26" s="677"/>
      <c r="N26" s="677"/>
      <c r="O26" s="677"/>
      <c r="P26" s="677"/>
      <c r="Q26" s="678"/>
      <c r="R26" s="679">
        <v>4486</v>
      </c>
      <c r="S26" s="680"/>
      <c r="T26" s="680"/>
      <c r="U26" s="680"/>
      <c r="V26" s="680"/>
      <c r="W26" s="680"/>
      <c r="X26" s="680"/>
      <c r="Y26" s="681"/>
      <c r="Z26" s="682">
        <v>0.1</v>
      </c>
      <c r="AA26" s="682"/>
      <c r="AB26" s="682"/>
      <c r="AC26" s="682"/>
      <c r="AD26" s="683" t="s">
        <v>230</v>
      </c>
      <c r="AE26" s="683"/>
      <c r="AF26" s="683"/>
      <c r="AG26" s="683"/>
      <c r="AH26" s="683"/>
      <c r="AI26" s="683"/>
      <c r="AJ26" s="683"/>
      <c r="AK26" s="683"/>
      <c r="AL26" s="684" t="s">
        <v>230</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174</v>
      </c>
      <c r="BH26" s="680"/>
      <c r="BI26" s="680"/>
      <c r="BJ26" s="680"/>
      <c r="BK26" s="680"/>
      <c r="BL26" s="680"/>
      <c r="BM26" s="680"/>
      <c r="BN26" s="681"/>
      <c r="BO26" s="682" t="s">
        <v>230</v>
      </c>
      <c r="BP26" s="682"/>
      <c r="BQ26" s="682"/>
      <c r="BR26" s="682"/>
      <c r="BS26" s="688" t="s">
        <v>174</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604519</v>
      </c>
      <c r="CS26" s="680"/>
      <c r="CT26" s="680"/>
      <c r="CU26" s="680"/>
      <c r="CV26" s="680"/>
      <c r="CW26" s="680"/>
      <c r="CX26" s="680"/>
      <c r="CY26" s="681"/>
      <c r="CZ26" s="684">
        <v>10.5</v>
      </c>
      <c r="DA26" s="713"/>
      <c r="DB26" s="713"/>
      <c r="DC26" s="717"/>
      <c r="DD26" s="688">
        <v>556866</v>
      </c>
      <c r="DE26" s="680"/>
      <c r="DF26" s="680"/>
      <c r="DG26" s="680"/>
      <c r="DH26" s="680"/>
      <c r="DI26" s="680"/>
      <c r="DJ26" s="680"/>
      <c r="DK26" s="681"/>
      <c r="DL26" s="688" t="s">
        <v>230</v>
      </c>
      <c r="DM26" s="680"/>
      <c r="DN26" s="680"/>
      <c r="DO26" s="680"/>
      <c r="DP26" s="680"/>
      <c r="DQ26" s="680"/>
      <c r="DR26" s="680"/>
      <c r="DS26" s="680"/>
      <c r="DT26" s="680"/>
      <c r="DU26" s="680"/>
      <c r="DV26" s="681"/>
      <c r="DW26" s="684" t="s">
        <v>174</v>
      </c>
      <c r="DX26" s="713"/>
      <c r="DY26" s="713"/>
      <c r="DZ26" s="713"/>
      <c r="EA26" s="713"/>
      <c r="EB26" s="713"/>
      <c r="EC26" s="714"/>
    </row>
    <row r="27" spans="2:133" ht="11.25" customHeight="1" x14ac:dyDescent="0.15">
      <c r="B27" s="676" t="s">
        <v>300</v>
      </c>
      <c r="C27" s="677"/>
      <c r="D27" s="677"/>
      <c r="E27" s="677"/>
      <c r="F27" s="677"/>
      <c r="G27" s="677"/>
      <c r="H27" s="677"/>
      <c r="I27" s="677"/>
      <c r="J27" s="677"/>
      <c r="K27" s="677"/>
      <c r="L27" s="677"/>
      <c r="M27" s="677"/>
      <c r="N27" s="677"/>
      <c r="O27" s="677"/>
      <c r="P27" s="677"/>
      <c r="Q27" s="678"/>
      <c r="R27" s="679">
        <v>465655</v>
      </c>
      <c r="S27" s="680"/>
      <c r="T27" s="680"/>
      <c r="U27" s="680"/>
      <c r="V27" s="680"/>
      <c r="W27" s="680"/>
      <c r="X27" s="680"/>
      <c r="Y27" s="681"/>
      <c r="Z27" s="682">
        <v>7.7</v>
      </c>
      <c r="AA27" s="682"/>
      <c r="AB27" s="682"/>
      <c r="AC27" s="682"/>
      <c r="AD27" s="683" t="s">
        <v>174</v>
      </c>
      <c r="AE27" s="683"/>
      <c r="AF27" s="683"/>
      <c r="AG27" s="683"/>
      <c r="AH27" s="683"/>
      <c r="AI27" s="683"/>
      <c r="AJ27" s="683"/>
      <c r="AK27" s="683"/>
      <c r="AL27" s="684" t="s">
        <v>230</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761017</v>
      </c>
      <c r="BH27" s="680"/>
      <c r="BI27" s="680"/>
      <c r="BJ27" s="680"/>
      <c r="BK27" s="680"/>
      <c r="BL27" s="680"/>
      <c r="BM27" s="680"/>
      <c r="BN27" s="681"/>
      <c r="BO27" s="682">
        <v>100</v>
      </c>
      <c r="BP27" s="682"/>
      <c r="BQ27" s="682"/>
      <c r="BR27" s="682"/>
      <c r="BS27" s="688" t="s">
        <v>174</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472533</v>
      </c>
      <c r="CS27" s="715"/>
      <c r="CT27" s="715"/>
      <c r="CU27" s="715"/>
      <c r="CV27" s="715"/>
      <c r="CW27" s="715"/>
      <c r="CX27" s="715"/>
      <c r="CY27" s="716"/>
      <c r="CZ27" s="684">
        <v>8.1999999999999993</v>
      </c>
      <c r="DA27" s="713"/>
      <c r="DB27" s="713"/>
      <c r="DC27" s="717"/>
      <c r="DD27" s="688">
        <v>182899</v>
      </c>
      <c r="DE27" s="715"/>
      <c r="DF27" s="715"/>
      <c r="DG27" s="715"/>
      <c r="DH27" s="715"/>
      <c r="DI27" s="715"/>
      <c r="DJ27" s="715"/>
      <c r="DK27" s="716"/>
      <c r="DL27" s="688">
        <v>182899</v>
      </c>
      <c r="DM27" s="715"/>
      <c r="DN27" s="715"/>
      <c r="DO27" s="715"/>
      <c r="DP27" s="715"/>
      <c r="DQ27" s="715"/>
      <c r="DR27" s="715"/>
      <c r="DS27" s="715"/>
      <c r="DT27" s="715"/>
      <c r="DU27" s="715"/>
      <c r="DV27" s="716"/>
      <c r="DW27" s="684">
        <v>5.6</v>
      </c>
      <c r="DX27" s="713"/>
      <c r="DY27" s="713"/>
      <c r="DZ27" s="713"/>
      <c r="EA27" s="713"/>
      <c r="EB27" s="713"/>
      <c r="EC27" s="714"/>
    </row>
    <row r="28" spans="2:133" ht="11.25" customHeight="1" x14ac:dyDescent="0.15">
      <c r="B28" s="721" t="s">
        <v>303</v>
      </c>
      <c r="C28" s="722"/>
      <c r="D28" s="722"/>
      <c r="E28" s="722"/>
      <c r="F28" s="722"/>
      <c r="G28" s="722"/>
      <c r="H28" s="722"/>
      <c r="I28" s="722"/>
      <c r="J28" s="722"/>
      <c r="K28" s="722"/>
      <c r="L28" s="722"/>
      <c r="M28" s="722"/>
      <c r="N28" s="722"/>
      <c r="O28" s="722"/>
      <c r="P28" s="722"/>
      <c r="Q28" s="723"/>
      <c r="R28" s="679" t="s">
        <v>174</v>
      </c>
      <c r="S28" s="680"/>
      <c r="T28" s="680"/>
      <c r="U28" s="680"/>
      <c r="V28" s="680"/>
      <c r="W28" s="680"/>
      <c r="X28" s="680"/>
      <c r="Y28" s="681"/>
      <c r="Z28" s="682" t="s">
        <v>174</v>
      </c>
      <c r="AA28" s="682"/>
      <c r="AB28" s="682"/>
      <c r="AC28" s="682"/>
      <c r="AD28" s="683" t="s">
        <v>230</v>
      </c>
      <c r="AE28" s="683"/>
      <c r="AF28" s="683"/>
      <c r="AG28" s="683"/>
      <c r="AH28" s="683"/>
      <c r="AI28" s="683"/>
      <c r="AJ28" s="683"/>
      <c r="AK28" s="683"/>
      <c r="AL28" s="684" t="s">
        <v>174</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472636</v>
      </c>
      <c r="CS28" s="680"/>
      <c r="CT28" s="680"/>
      <c r="CU28" s="680"/>
      <c r="CV28" s="680"/>
      <c r="CW28" s="680"/>
      <c r="CX28" s="680"/>
      <c r="CY28" s="681"/>
      <c r="CZ28" s="684">
        <v>8.1999999999999993</v>
      </c>
      <c r="DA28" s="713"/>
      <c r="DB28" s="713"/>
      <c r="DC28" s="717"/>
      <c r="DD28" s="688">
        <v>466850</v>
      </c>
      <c r="DE28" s="680"/>
      <c r="DF28" s="680"/>
      <c r="DG28" s="680"/>
      <c r="DH28" s="680"/>
      <c r="DI28" s="680"/>
      <c r="DJ28" s="680"/>
      <c r="DK28" s="681"/>
      <c r="DL28" s="688">
        <v>466850</v>
      </c>
      <c r="DM28" s="680"/>
      <c r="DN28" s="680"/>
      <c r="DO28" s="680"/>
      <c r="DP28" s="680"/>
      <c r="DQ28" s="680"/>
      <c r="DR28" s="680"/>
      <c r="DS28" s="680"/>
      <c r="DT28" s="680"/>
      <c r="DU28" s="680"/>
      <c r="DV28" s="681"/>
      <c r="DW28" s="684">
        <v>14.2</v>
      </c>
      <c r="DX28" s="713"/>
      <c r="DY28" s="713"/>
      <c r="DZ28" s="713"/>
      <c r="EA28" s="713"/>
      <c r="EB28" s="713"/>
      <c r="EC28" s="714"/>
    </row>
    <row r="29" spans="2:133" ht="11.25" customHeight="1" x14ac:dyDescent="0.15">
      <c r="B29" s="676" t="s">
        <v>305</v>
      </c>
      <c r="C29" s="677"/>
      <c r="D29" s="677"/>
      <c r="E29" s="677"/>
      <c r="F29" s="677"/>
      <c r="G29" s="677"/>
      <c r="H29" s="677"/>
      <c r="I29" s="677"/>
      <c r="J29" s="677"/>
      <c r="K29" s="677"/>
      <c r="L29" s="677"/>
      <c r="M29" s="677"/>
      <c r="N29" s="677"/>
      <c r="O29" s="677"/>
      <c r="P29" s="677"/>
      <c r="Q29" s="678"/>
      <c r="R29" s="679">
        <v>531065</v>
      </c>
      <c r="S29" s="680"/>
      <c r="T29" s="680"/>
      <c r="U29" s="680"/>
      <c r="V29" s="680"/>
      <c r="W29" s="680"/>
      <c r="X29" s="680"/>
      <c r="Y29" s="681"/>
      <c r="Z29" s="682">
        <v>8.6999999999999993</v>
      </c>
      <c r="AA29" s="682"/>
      <c r="AB29" s="682"/>
      <c r="AC29" s="682"/>
      <c r="AD29" s="683" t="s">
        <v>230</v>
      </c>
      <c r="AE29" s="683"/>
      <c r="AF29" s="683"/>
      <c r="AG29" s="683"/>
      <c r="AH29" s="683"/>
      <c r="AI29" s="683"/>
      <c r="AJ29" s="683"/>
      <c r="AK29" s="683"/>
      <c r="AL29" s="684" t="s">
        <v>230</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309</v>
      </c>
      <c r="CG29" s="695"/>
      <c r="CH29" s="695"/>
      <c r="CI29" s="695"/>
      <c r="CJ29" s="695"/>
      <c r="CK29" s="695"/>
      <c r="CL29" s="695"/>
      <c r="CM29" s="695"/>
      <c r="CN29" s="695"/>
      <c r="CO29" s="695"/>
      <c r="CP29" s="695"/>
      <c r="CQ29" s="696"/>
      <c r="CR29" s="679">
        <v>472590</v>
      </c>
      <c r="CS29" s="715"/>
      <c r="CT29" s="715"/>
      <c r="CU29" s="715"/>
      <c r="CV29" s="715"/>
      <c r="CW29" s="715"/>
      <c r="CX29" s="715"/>
      <c r="CY29" s="716"/>
      <c r="CZ29" s="684">
        <v>8.1999999999999993</v>
      </c>
      <c r="DA29" s="713"/>
      <c r="DB29" s="713"/>
      <c r="DC29" s="717"/>
      <c r="DD29" s="688">
        <v>466804</v>
      </c>
      <c r="DE29" s="715"/>
      <c r="DF29" s="715"/>
      <c r="DG29" s="715"/>
      <c r="DH29" s="715"/>
      <c r="DI29" s="715"/>
      <c r="DJ29" s="715"/>
      <c r="DK29" s="716"/>
      <c r="DL29" s="688">
        <v>466804</v>
      </c>
      <c r="DM29" s="715"/>
      <c r="DN29" s="715"/>
      <c r="DO29" s="715"/>
      <c r="DP29" s="715"/>
      <c r="DQ29" s="715"/>
      <c r="DR29" s="715"/>
      <c r="DS29" s="715"/>
      <c r="DT29" s="715"/>
      <c r="DU29" s="715"/>
      <c r="DV29" s="716"/>
      <c r="DW29" s="684">
        <v>14.2</v>
      </c>
      <c r="DX29" s="713"/>
      <c r="DY29" s="713"/>
      <c r="DZ29" s="713"/>
      <c r="EA29" s="713"/>
      <c r="EB29" s="713"/>
      <c r="EC29" s="714"/>
    </row>
    <row r="30" spans="2:133" ht="11.25" customHeight="1" x14ac:dyDescent="0.15">
      <c r="B30" s="676" t="s">
        <v>310</v>
      </c>
      <c r="C30" s="677"/>
      <c r="D30" s="677"/>
      <c r="E30" s="677"/>
      <c r="F30" s="677"/>
      <c r="G30" s="677"/>
      <c r="H30" s="677"/>
      <c r="I30" s="677"/>
      <c r="J30" s="677"/>
      <c r="K30" s="677"/>
      <c r="L30" s="677"/>
      <c r="M30" s="677"/>
      <c r="N30" s="677"/>
      <c r="O30" s="677"/>
      <c r="P30" s="677"/>
      <c r="Q30" s="678"/>
      <c r="R30" s="679">
        <v>33446</v>
      </c>
      <c r="S30" s="680"/>
      <c r="T30" s="680"/>
      <c r="U30" s="680"/>
      <c r="V30" s="680"/>
      <c r="W30" s="680"/>
      <c r="X30" s="680"/>
      <c r="Y30" s="681"/>
      <c r="Z30" s="682">
        <v>0.6</v>
      </c>
      <c r="AA30" s="682"/>
      <c r="AB30" s="682"/>
      <c r="AC30" s="682"/>
      <c r="AD30" s="683">
        <v>16062</v>
      </c>
      <c r="AE30" s="683"/>
      <c r="AF30" s="683"/>
      <c r="AG30" s="683"/>
      <c r="AH30" s="683"/>
      <c r="AI30" s="683"/>
      <c r="AJ30" s="683"/>
      <c r="AK30" s="683"/>
      <c r="AL30" s="684">
        <v>0.5</v>
      </c>
      <c r="AM30" s="685"/>
      <c r="AN30" s="685"/>
      <c r="AO30" s="686"/>
      <c r="AP30" s="727" t="s">
        <v>311</v>
      </c>
      <c r="AQ30" s="728"/>
      <c r="AR30" s="728"/>
      <c r="AS30" s="728"/>
      <c r="AT30" s="733" t="s">
        <v>312</v>
      </c>
      <c r="AU30" s="230"/>
      <c r="AV30" s="230"/>
      <c r="AW30" s="230"/>
      <c r="AX30" s="665" t="s">
        <v>188</v>
      </c>
      <c r="AY30" s="666"/>
      <c r="AZ30" s="666"/>
      <c r="BA30" s="666"/>
      <c r="BB30" s="666"/>
      <c r="BC30" s="666"/>
      <c r="BD30" s="666"/>
      <c r="BE30" s="666"/>
      <c r="BF30" s="667"/>
      <c r="BG30" s="739">
        <v>99.3</v>
      </c>
      <c r="BH30" s="740"/>
      <c r="BI30" s="740"/>
      <c r="BJ30" s="740"/>
      <c r="BK30" s="740"/>
      <c r="BL30" s="740"/>
      <c r="BM30" s="674">
        <v>98</v>
      </c>
      <c r="BN30" s="740"/>
      <c r="BO30" s="740"/>
      <c r="BP30" s="740"/>
      <c r="BQ30" s="741"/>
      <c r="BR30" s="739">
        <v>98.9</v>
      </c>
      <c r="BS30" s="740"/>
      <c r="BT30" s="740"/>
      <c r="BU30" s="740"/>
      <c r="BV30" s="740"/>
      <c r="BW30" s="740"/>
      <c r="BX30" s="674">
        <v>97.3</v>
      </c>
      <c r="BY30" s="740"/>
      <c r="BZ30" s="740"/>
      <c r="CA30" s="740"/>
      <c r="CB30" s="741"/>
      <c r="CD30" s="744"/>
      <c r="CE30" s="745"/>
      <c r="CF30" s="694" t="s">
        <v>313</v>
      </c>
      <c r="CG30" s="695"/>
      <c r="CH30" s="695"/>
      <c r="CI30" s="695"/>
      <c r="CJ30" s="695"/>
      <c r="CK30" s="695"/>
      <c r="CL30" s="695"/>
      <c r="CM30" s="695"/>
      <c r="CN30" s="695"/>
      <c r="CO30" s="695"/>
      <c r="CP30" s="695"/>
      <c r="CQ30" s="696"/>
      <c r="CR30" s="679">
        <v>446251</v>
      </c>
      <c r="CS30" s="680"/>
      <c r="CT30" s="680"/>
      <c r="CU30" s="680"/>
      <c r="CV30" s="680"/>
      <c r="CW30" s="680"/>
      <c r="CX30" s="680"/>
      <c r="CY30" s="681"/>
      <c r="CZ30" s="684">
        <v>7.7</v>
      </c>
      <c r="DA30" s="713"/>
      <c r="DB30" s="713"/>
      <c r="DC30" s="717"/>
      <c r="DD30" s="688">
        <v>441127</v>
      </c>
      <c r="DE30" s="680"/>
      <c r="DF30" s="680"/>
      <c r="DG30" s="680"/>
      <c r="DH30" s="680"/>
      <c r="DI30" s="680"/>
      <c r="DJ30" s="680"/>
      <c r="DK30" s="681"/>
      <c r="DL30" s="688">
        <v>441127</v>
      </c>
      <c r="DM30" s="680"/>
      <c r="DN30" s="680"/>
      <c r="DO30" s="680"/>
      <c r="DP30" s="680"/>
      <c r="DQ30" s="680"/>
      <c r="DR30" s="680"/>
      <c r="DS30" s="680"/>
      <c r="DT30" s="680"/>
      <c r="DU30" s="680"/>
      <c r="DV30" s="681"/>
      <c r="DW30" s="684">
        <v>13.4</v>
      </c>
      <c r="DX30" s="713"/>
      <c r="DY30" s="713"/>
      <c r="DZ30" s="713"/>
      <c r="EA30" s="713"/>
      <c r="EB30" s="713"/>
      <c r="EC30" s="714"/>
    </row>
    <row r="31" spans="2:133" ht="11.25" customHeight="1" x14ac:dyDescent="0.15">
      <c r="B31" s="676" t="s">
        <v>314</v>
      </c>
      <c r="C31" s="677"/>
      <c r="D31" s="677"/>
      <c r="E31" s="677"/>
      <c r="F31" s="677"/>
      <c r="G31" s="677"/>
      <c r="H31" s="677"/>
      <c r="I31" s="677"/>
      <c r="J31" s="677"/>
      <c r="K31" s="677"/>
      <c r="L31" s="677"/>
      <c r="M31" s="677"/>
      <c r="N31" s="677"/>
      <c r="O31" s="677"/>
      <c r="P31" s="677"/>
      <c r="Q31" s="678"/>
      <c r="R31" s="679">
        <v>51799</v>
      </c>
      <c r="S31" s="680"/>
      <c r="T31" s="680"/>
      <c r="U31" s="680"/>
      <c r="V31" s="680"/>
      <c r="W31" s="680"/>
      <c r="X31" s="680"/>
      <c r="Y31" s="681"/>
      <c r="Z31" s="682">
        <v>0.9</v>
      </c>
      <c r="AA31" s="682"/>
      <c r="AB31" s="682"/>
      <c r="AC31" s="682"/>
      <c r="AD31" s="683" t="s">
        <v>174</v>
      </c>
      <c r="AE31" s="683"/>
      <c r="AF31" s="683"/>
      <c r="AG31" s="683"/>
      <c r="AH31" s="683"/>
      <c r="AI31" s="683"/>
      <c r="AJ31" s="683"/>
      <c r="AK31" s="683"/>
      <c r="AL31" s="684" t="s">
        <v>230</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99.4</v>
      </c>
      <c r="BH31" s="715"/>
      <c r="BI31" s="715"/>
      <c r="BJ31" s="715"/>
      <c r="BK31" s="715"/>
      <c r="BL31" s="715"/>
      <c r="BM31" s="685">
        <v>98.6</v>
      </c>
      <c r="BN31" s="737"/>
      <c r="BO31" s="737"/>
      <c r="BP31" s="737"/>
      <c r="BQ31" s="738"/>
      <c r="BR31" s="736">
        <v>98.9</v>
      </c>
      <c r="BS31" s="715"/>
      <c r="BT31" s="715"/>
      <c r="BU31" s="715"/>
      <c r="BV31" s="715"/>
      <c r="BW31" s="715"/>
      <c r="BX31" s="685">
        <v>97.6</v>
      </c>
      <c r="BY31" s="737"/>
      <c r="BZ31" s="737"/>
      <c r="CA31" s="737"/>
      <c r="CB31" s="738"/>
      <c r="CD31" s="744"/>
      <c r="CE31" s="745"/>
      <c r="CF31" s="694" t="s">
        <v>317</v>
      </c>
      <c r="CG31" s="695"/>
      <c r="CH31" s="695"/>
      <c r="CI31" s="695"/>
      <c r="CJ31" s="695"/>
      <c r="CK31" s="695"/>
      <c r="CL31" s="695"/>
      <c r="CM31" s="695"/>
      <c r="CN31" s="695"/>
      <c r="CO31" s="695"/>
      <c r="CP31" s="695"/>
      <c r="CQ31" s="696"/>
      <c r="CR31" s="679">
        <v>26339</v>
      </c>
      <c r="CS31" s="715"/>
      <c r="CT31" s="715"/>
      <c r="CU31" s="715"/>
      <c r="CV31" s="715"/>
      <c r="CW31" s="715"/>
      <c r="CX31" s="715"/>
      <c r="CY31" s="716"/>
      <c r="CZ31" s="684">
        <v>0.5</v>
      </c>
      <c r="DA31" s="713"/>
      <c r="DB31" s="713"/>
      <c r="DC31" s="717"/>
      <c r="DD31" s="688">
        <v>25677</v>
      </c>
      <c r="DE31" s="715"/>
      <c r="DF31" s="715"/>
      <c r="DG31" s="715"/>
      <c r="DH31" s="715"/>
      <c r="DI31" s="715"/>
      <c r="DJ31" s="715"/>
      <c r="DK31" s="716"/>
      <c r="DL31" s="688">
        <v>25677</v>
      </c>
      <c r="DM31" s="715"/>
      <c r="DN31" s="715"/>
      <c r="DO31" s="715"/>
      <c r="DP31" s="715"/>
      <c r="DQ31" s="715"/>
      <c r="DR31" s="715"/>
      <c r="DS31" s="715"/>
      <c r="DT31" s="715"/>
      <c r="DU31" s="715"/>
      <c r="DV31" s="716"/>
      <c r="DW31" s="684">
        <v>0.8</v>
      </c>
      <c r="DX31" s="713"/>
      <c r="DY31" s="713"/>
      <c r="DZ31" s="713"/>
      <c r="EA31" s="713"/>
      <c r="EB31" s="713"/>
      <c r="EC31" s="714"/>
    </row>
    <row r="32" spans="2:133" ht="11.25" customHeight="1" x14ac:dyDescent="0.15">
      <c r="B32" s="676" t="s">
        <v>318</v>
      </c>
      <c r="C32" s="677"/>
      <c r="D32" s="677"/>
      <c r="E32" s="677"/>
      <c r="F32" s="677"/>
      <c r="G32" s="677"/>
      <c r="H32" s="677"/>
      <c r="I32" s="677"/>
      <c r="J32" s="677"/>
      <c r="K32" s="677"/>
      <c r="L32" s="677"/>
      <c r="M32" s="677"/>
      <c r="N32" s="677"/>
      <c r="O32" s="677"/>
      <c r="P32" s="677"/>
      <c r="Q32" s="678"/>
      <c r="R32" s="679">
        <v>195576</v>
      </c>
      <c r="S32" s="680"/>
      <c r="T32" s="680"/>
      <c r="U32" s="680"/>
      <c r="V32" s="680"/>
      <c r="W32" s="680"/>
      <c r="X32" s="680"/>
      <c r="Y32" s="681"/>
      <c r="Z32" s="682">
        <v>3.2</v>
      </c>
      <c r="AA32" s="682"/>
      <c r="AB32" s="682"/>
      <c r="AC32" s="682"/>
      <c r="AD32" s="683" t="s">
        <v>174</v>
      </c>
      <c r="AE32" s="683"/>
      <c r="AF32" s="683"/>
      <c r="AG32" s="683"/>
      <c r="AH32" s="683"/>
      <c r="AI32" s="683"/>
      <c r="AJ32" s="683"/>
      <c r="AK32" s="683"/>
      <c r="AL32" s="684" t="s">
        <v>174</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99.1</v>
      </c>
      <c r="BH32" s="749"/>
      <c r="BI32" s="749"/>
      <c r="BJ32" s="749"/>
      <c r="BK32" s="749"/>
      <c r="BL32" s="749"/>
      <c r="BM32" s="750">
        <v>96.7</v>
      </c>
      <c r="BN32" s="749"/>
      <c r="BO32" s="749"/>
      <c r="BP32" s="749"/>
      <c r="BQ32" s="751"/>
      <c r="BR32" s="748">
        <v>98.7</v>
      </c>
      <c r="BS32" s="749"/>
      <c r="BT32" s="749"/>
      <c r="BU32" s="749"/>
      <c r="BV32" s="749"/>
      <c r="BW32" s="749"/>
      <c r="BX32" s="750">
        <v>96.5</v>
      </c>
      <c r="BY32" s="749"/>
      <c r="BZ32" s="749"/>
      <c r="CA32" s="749"/>
      <c r="CB32" s="751"/>
      <c r="CD32" s="746"/>
      <c r="CE32" s="747"/>
      <c r="CF32" s="694" t="s">
        <v>320</v>
      </c>
      <c r="CG32" s="695"/>
      <c r="CH32" s="695"/>
      <c r="CI32" s="695"/>
      <c r="CJ32" s="695"/>
      <c r="CK32" s="695"/>
      <c r="CL32" s="695"/>
      <c r="CM32" s="695"/>
      <c r="CN32" s="695"/>
      <c r="CO32" s="695"/>
      <c r="CP32" s="695"/>
      <c r="CQ32" s="696"/>
      <c r="CR32" s="679">
        <v>46</v>
      </c>
      <c r="CS32" s="680"/>
      <c r="CT32" s="680"/>
      <c r="CU32" s="680"/>
      <c r="CV32" s="680"/>
      <c r="CW32" s="680"/>
      <c r="CX32" s="680"/>
      <c r="CY32" s="681"/>
      <c r="CZ32" s="684">
        <v>0</v>
      </c>
      <c r="DA32" s="713"/>
      <c r="DB32" s="713"/>
      <c r="DC32" s="717"/>
      <c r="DD32" s="688">
        <v>46</v>
      </c>
      <c r="DE32" s="680"/>
      <c r="DF32" s="680"/>
      <c r="DG32" s="680"/>
      <c r="DH32" s="680"/>
      <c r="DI32" s="680"/>
      <c r="DJ32" s="680"/>
      <c r="DK32" s="681"/>
      <c r="DL32" s="688">
        <v>46</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321</v>
      </c>
      <c r="C33" s="677"/>
      <c r="D33" s="677"/>
      <c r="E33" s="677"/>
      <c r="F33" s="677"/>
      <c r="G33" s="677"/>
      <c r="H33" s="677"/>
      <c r="I33" s="677"/>
      <c r="J33" s="677"/>
      <c r="K33" s="677"/>
      <c r="L33" s="677"/>
      <c r="M33" s="677"/>
      <c r="N33" s="677"/>
      <c r="O33" s="677"/>
      <c r="P33" s="677"/>
      <c r="Q33" s="678"/>
      <c r="R33" s="679">
        <v>252728</v>
      </c>
      <c r="S33" s="680"/>
      <c r="T33" s="680"/>
      <c r="U33" s="680"/>
      <c r="V33" s="680"/>
      <c r="W33" s="680"/>
      <c r="X33" s="680"/>
      <c r="Y33" s="681"/>
      <c r="Z33" s="682">
        <v>4.2</v>
      </c>
      <c r="AA33" s="682"/>
      <c r="AB33" s="682"/>
      <c r="AC33" s="682"/>
      <c r="AD33" s="683" t="s">
        <v>174</v>
      </c>
      <c r="AE33" s="683"/>
      <c r="AF33" s="683"/>
      <c r="AG33" s="683"/>
      <c r="AH33" s="683"/>
      <c r="AI33" s="683"/>
      <c r="AJ33" s="683"/>
      <c r="AK33" s="683"/>
      <c r="AL33" s="684" t="s">
        <v>174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2537366</v>
      </c>
      <c r="CS33" s="715"/>
      <c r="CT33" s="715"/>
      <c r="CU33" s="715"/>
      <c r="CV33" s="715"/>
      <c r="CW33" s="715"/>
      <c r="CX33" s="715"/>
      <c r="CY33" s="716"/>
      <c r="CZ33" s="684">
        <v>44</v>
      </c>
      <c r="DA33" s="713"/>
      <c r="DB33" s="713"/>
      <c r="DC33" s="717"/>
      <c r="DD33" s="688">
        <v>1700514</v>
      </c>
      <c r="DE33" s="715"/>
      <c r="DF33" s="715"/>
      <c r="DG33" s="715"/>
      <c r="DH33" s="715"/>
      <c r="DI33" s="715"/>
      <c r="DJ33" s="715"/>
      <c r="DK33" s="716"/>
      <c r="DL33" s="688">
        <v>1325667</v>
      </c>
      <c r="DM33" s="715"/>
      <c r="DN33" s="715"/>
      <c r="DO33" s="715"/>
      <c r="DP33" s="715"/>
      <c r="DQ33" s="715"/>
      <c r="DR33" s="715"/>
      <c r="DS33" s="715"/>
      <c r="DT33" s="715"/>
      <c r="DU33" s="715"/>
      <c r="DV33" s="716"/>
      <c r="DW33" s="684">
        <v>40.4</v>
      </c>
      <c r="DX33" s="713"/>
      <c r="DY33" s="713"/>
      <c r="DZ33" s="713"/>
      <c r="EA33" s="713"/>
      <c r="EB33" s="713"/>
      <c r="EC33" s="714"/>
    </row>
    <row r="34" spans="2:133" ht="11.25" customHeight="1" x14ac:dyDescent="0.15">
      <c r="B34" s="676" t="s">
        <v>323</v>
      </c>
      <c r="C34" s="677"/>
      <c r="D34" s="677"/>
      <c r="E34" s="677"/>
      <c r="F34" s="677"/>
      <c r="G34" s="677"/>
      <c r="H34" s="677"/>
      <c r="I34" s="677"/>
      <c r="J34" s="677"/>
      <c r="K34" s="677"/>
      <c r="L34" s="677"/>
      <c r="M34" s="677"/>
      <c r="N34" s="677"/>
      <c r="O34" s="677"/>
      <c r="P34" s="677"/>
      <c r="Q34" s="678"/>
      <c r="R34" s="679">
        <v>86091</v>
      </c>
      <c r="S34" s="680"/>
      <c r="T34" s="680"/>
      <c r="U34" s="680"/>
      <c r="V34" s="680"/>
      <c r="W34" s="680"/>
      <c r="X34" s="680"/>
      <c r="Y34" s="681"/>
      <c r="Z34" s="682">
        <v>1.4</v>
      </c>
      <c r="AA34" s="682"/>
      <c r="AB34" s="682"/>
      <c r="AC34" s="682"/>
      <c r="AD34" s="683">
        <v>622</v>
      </c>
      <c r="AE34" s="683"/>
      <c r="AF34" s="683"/>
      <c r="AG34" s="683"/>
      <c r="AH34" s="683"/>
      <c r="AI34" s="683"/>
      <c r="AJ34" s="683"/>
      <c r="AK34" s="683"/>
      <c r="AL34" s="684">
        <v>0</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940639</v>
      </c>
      <c r="CS34" s="680"/>
      <c r="CT34" s="680"/>
      <c r="CU34" s="680"/>
      <c r="CV34" s="680"/>
      <c r="CW34" s="680"/>
      <c r="CX34" s="680"/>
      <c r="CY34" s="681"/>
      <c r="CZ34" s="684">
        <v>16.3</v>
      </c>
      <c r="DA34" s="713"/>
      <c r="DB34" s="713"/>
      <c r="DC34" s="717"/>
      <c r="DD34" s="688">
        <v>429620</v>
      </c>
      <c r="DE34" s="680"/>
      <c r="DF34" s="680"/>
      <c r="DG34" s="680"/>
      <c r="DH34" s="680"/>
      <c r="DI34" s="680"/>
      <c r="DJ34" s="680"/>
      <c r="DK34" s="681"/>
      <c r="DL34" s="688">
        <v>332795</v>
      </c>
      <c r="DM34" s="680"/>
      <c r="DN34" s="680"/>
      <c r="DO34" s="680"/>
      <c r="DP34" s="680"/>
      <c r="DQ34" s="680"/>
      <c r="DR34" s="680"/>
      <c r="DS34" s="680"/>
      <c r="DT34" s="680"/>
      <c r="DU34" s="680"/>
      <c r="DV34" s="681"/>
      <c r="DW34" s="684">
        <v>10.1</v>
      </c>
      <c r="DX34" s="713"/>
      <c r="DY34" s="713"/>
      <c r="DZ34" s="713"/>
      <c r="EA34" s="713"/>
      <c r="EB34" s="713"/>
      <c r="EC34" s="714"/>
    </row>
    <row r="35" spans="2:133" ht="11.25" customHeight="1" x14ac:dyDescent="0.15">
      <c r="B35" s="676" t="s">
        <v>327</v>
      </c>
      <c r="C35" s="677"/>
      <c r="D35" s="677"/>
      <c r="E35" s="677"/>
      <c r="F35" s="677"/>
      <c r="G35" s="677"/>
      <c r="H35" s="677"/>
      <c r="I35" s="677"/>
      <c r="J35" s="677"/>
      <c r="K35" s="677"/>
      <c r="L35" s="677"/>
      <c r="M35" s="677"/>
      <c r="N35" s="677"/>
      <c r="O35" s="677"/>
      <c r="P35" s="677"/>
      <c r="Q35" s="678"/>
      <c r="R35" s="679">
        <v>848349</v>
      </c>
      <c r="S35" s="680"/>
      <c r="T35" s="680"/>
      <c r="U35" s="680"/>
      <c r="V35" s="680"/>
      <c r="W35" s="680"/>
      <c r="X35" s="680"/>
      <c r="Y35" s="681"/>
      <c r="Z35" s="682">
        <v>14</v>
      </c>
      <c r="AA35" s="682"/>
      <c r="AB35" s="682"/>
      <c r="AC35" s="682"/>
      <c r="AD35" s="683" t="s">
        <v>230</v>
      </c>
      <c r="AE35" s="683"/>
      <c r="AF35" s="683"/>
      <c r="AG35" s="683"/>
      <c r="AH35" s="683"/>
      <c r="AI35" s="683"/>
      <c r="AJ35" s="683"/>
      <c r="AK35" s="683"/>
      <c r="AL35" s="684" t="s">
        <v>174</v>
      </c>
      <c r="AM35" s="685"/>
      <c r="AN35" s="685"/>
      <c r="AO35" s="686"/>
      <c r="AP35" s="234"/>
      <c r="AQ35" s="752" t="s">
        <v>328</v>
      </c>
      <c r="AR35" s="753"/>
      <c r="AS35" s="753"/>
      <c r="AT35" s="753"/>
      <c r="AU35" s="753"/>
      <c r="AV35" s="753"/>
      <c r="AW35" s="753"/>
      <c r="AX35" s="753"/>
      <c r="AY35" s="754"/>
      <c r="AZ35" s="668">
        <v>739530</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13322</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22157</v>
      </c>
      <c r="CS35" s="715"/>
      <c r="CT35" s="715"/>
      <c r="CU35" s="715"/>
      <c r="CV35" s="715"/>
      <c r="CW35" s="715"/>
      <c r="CX35" s="715"/>
      <c r="CY35" s="716"/>
      <c r="CZ35" s="684">
        <v>0.4</v>
      </c>
      <c r="DA35" s="713"/>
      <c r="DB35" s="713"/>
      <c r="DC35" s="717"/>
      <c r="DD35" s="688">
        <v>13855</v>
      </c>
      <c r="DE35" s="715"/>
      <c r="DF35" s="715"/>
      <c r="DG35" s="715"/>
      <c r="DH35" s="715"/>
      <c r="DI35" s="715"/>
      <c r="DJ35" s="715"/>
      <c r="DK35" s="716"/>
      <c r="DL35" s="688">
        <v>13855</v>
      </c>
      <c r="DM35" s="715"/>
      <c r="DN35" s="715"/>
      <c r="DO35" s="715"/>
      <c r="DP35" s="715"/>
      <c r="DQ35" s="715"/>
      <c r="DR35" s="715"/>
      <c r="DS35" s="715"/>
      <c r="DT35" s="715"/>
      <c r="DU35" s="715"/>
      <c r="DV35" s="716"/>
      <c r="DW35" s="684">
        <v>0.4</v>
      </c>
      <c r="DX35" s="713"/>
      <c r="DY35" s="713"/>
      <c r="DZ35" s="713"/>
      <c r="EA35" s="713"/>
      <c r="EB35" s="713"/>
      <c r="EC35" s="714"/>
    </row>
    <row r="36" spans="2:133" ht="11.25" customHeight="1" x14ac:dyDescent="0.15">
      <c r="B36" s="676" t="s">
        <v>331</v>
      </c>
      <c r="C36" s="677"/>
      <c r="D36" s="677"/>
      <c r="E36" s="677"/>
      <c r="F36" s="677"/>
      <c r="G36" s="677"/>
      <c r="H36" s="677"/>
      <c r="I36" s="677"/>
      <c r="J36" s="677"/>
      <c r="K36" s="677"/>
      <c r="L36" s="677"/>
      <c r="M36" s="677"/>
      <c r="N36" s="677"/>
      <c r="O36" s="677"/>
      <c r="P36" s="677"/>
      <c r="Q36" s="678"/>
      <c r="R36" s="679" t="s">
        <v>175</v>
      </c>
      <c r="S36" s="680"/>
      <c r="T36" s="680"/>
      <c r="U36" s="680"/>
      <c r="V36" s="680"/>
      <c r="W36" s="680"/>
      <c r="X36" s="680"/>
      <c r="Y36" s="681"/>
      <c r="Z36" s="682" t="s">
        <v>174</v>
      </c>
      <c r="AA36" s="682"/>
      <c r="AB36" s="682"/>
      <c r="AC36" s="682"/>
      <c r="AD36" s="683" t="s">
        <v>174</v>
      </c>
      <c r="AE36" s="683"/>
      <c r="AF36" s="683"/>
      <c r="AG36" s="683"/>
      <c r="AH36" s="683"/>
      <c r="AI36" s="683"/>
      <c r="AJ36" s="683"/>
      <c r="AK36" s="683"/>
      <c r="AL36" s="684" t="s">
        <v>230</v>
      </c>
      <c r="AM36" s="685"/>
      <c r="AN36" s="685"/>
      <c r="AO36" s="686"/>
      <c r="AQ36" s="756" t="s">
        <v>332</v>
      </c>
      <c r="AR36" s="757"/>
      <c r="AS36" s="757"/>
      <c r="AT36" s="757"/>
      <c r="AU36" s="757"/>
      <c r="AV36" s="757"/>
      <c r="AW36" s="757"/>
      <c r="AX36" s="757"/>
      <c r="AY36" s="758"/>
      <c r="AZ36" s="679">
        <v>215597</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-17404</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945161</v>
      </c>
      <c r="CS36" s="680"/>
      <c r="CT36" s="680"/>
      <c r="CU36" s="680"/>
      <c r="CV36" s="680"/>
      <c r="CW36" s="680"/>
      <c r="CX36" s="680"/>
      <c r="CY36" s="681"/>
      <c r="CZ36" s="684">
        <v>16.399999999999999</v>
      </c>
      <c r="DA36" s="713"/>
      <c r="DB36" s="713"/>
      <c r="DC36" s="717"/>
      <c r="DD36" s="688">
        <v>718341</v>
      </c>
      <c r="DE36" s="680"/>
      <c r="DF36" s="680"/>
      <c r="DG36" s="680"/>
      <c r="DH36" s="680"/>
      <c r="DI36" s="680"/>
      <c r="DJ36" s="680"/>
      <c r="DK36" s="681"/>
      <c r="DL36" s="688">
        <v>606338</v>
      </c>
      <c r="DM36" s="680"/>
      <c r="DN36" s="680"/>
      <c r="DO36" s="680"/>
      <c r="DP36" s="680"/>
      <c r="DQ36" s="680"/>
      <c r="DR36" s="680"/>
      <c r="DS36" s="680"/>
      <c r="DT36" s="680"/>
      <c r="DU36" s="680"/>
      <c r="DV36" s="681"/>
      <c r="DW36" s="684">
        <v>18.5</v>
      </c>
      <c r="DX36" s="713"/>
      <c r="DY36" s="713"/>
      <c r="DZ36" s="713"/>
      <c r="EA36" s="713"/>
      <c r="EB36" s="713"/>
      <c r="EC36" s="714"/>
    </row>
    <row r="37" spans="2:133" ht="11.25" customHeight="1" x14ac:dyDescent="0.15">
      <c r="B37" s="676" t="s">
        <v>335</v>
      </c>
      <c r="C37" s="677"/>
      <c r="D37" s="677"/>
      <c r="E37" s="677"/>
      <c r="F37" s="677"/>
      <c r="G37" s="677"/>
      <c r="H37" s="677"/>
      <c r="I37" s="677"/>
      <c r="J37" s="677"/>
      <c r="K37" s="677"/>
      <c r="L37" s="677"/>
      <c r="M37" s="677"/>
      <c r="N37" s="677"/>
      <c r="O37" s="677"/>
      <c r="P37" s="677"/>
      <c r="Q37" s="678"/>
      <c r="R37" s="679">
        <v>124049</v>
      </c>
      <c r="S37" s="680"/>
      <c r="T37" s="680"/>
      <c r="U37" s="680"/>
      <c r="V37" s="680"/>
      <c r="W37" s="680"/>
      <c r="X37" s="680"/>
      <c r="Y37" s="681"/>
      <c r="Z37" s="682">
        <v>2</v>
      </c>
      <c r="AA37" s="682"/>
      <c r="AB37" s="682"/>
      <c r="AC37" s="682"/>
      <c r="AD37" s="683" t="s">
        <v>174</v>
      </c>
      <c r="AE37" s="683"/>
      <c r="AF37" s="683"/>
      <c r="AG37" s="683"/>
      <c r="AH37" s="683"/>
      <c r="AI37" s="683"/>
      <c r="AJ37" s="683"/>
      <c r="AK37" s="683"/>
      <c r="AL37" s="684" t="s">
        <v>174</v>
      </c>
      <c r="AM37" s="685"/>
      <c r="AN37" s="685"/>
      <c r="AO37" s="686"/>
      <c r="AQ37" s="756" t="s">
        <v>336</v>
      </c>
      <c r="AR37" s="757"/>
      <c r="AS37" s="757"/>
      <c r="AT37" s="757"/>
      <c r="AU37" s="757"/>
      <c r="AV37" s="757"/>
      <c r="AW37" s="757"/>
      <c r="AX37" s="757"/>
      <c r="AY37" s="758"/>
      <c r="AZ37" s="679">
        <v>91109</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1357</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325757</v>
      </c>
      <c r="CS37" s="715"/>
      <c r="CT37" s="715"/>
      <c r="CU37" s="715"/>
      <c r="CV37" s="715"/>
      <c r="CW37" s="715"/>
      <c r="CX37" s="715"/>
      <c r="CY37" s="716"/>
      <c r="CZ37" s="684">
        <v>5.7</v>
      </c>
      <c r="DA37" s="713"/>
      <c r="DB37" s="713"/>
      <c r="DC37" s="717"/>
      <c r="DD37" s="688">
        <v>325757</v>
      </c>
      <c r="DE37" s="715"/>
      <c r="DF37" s="715"/>
      <c r="DG37" s="715"/>
      <c r="DH37" s="715"/>
      <c r="DI37" s="715"/>
      <c r="DJ37" s="715"/>
      <c r="DK37" s="716"/>
      <c r="DL37" s="688">
        <v>274584</v>
      </c>
      <c r="DM37" s="715"/>
      <c r="DN37" s="715"/>
      <c r="DO37" s="715"/>
      <c r="DP37" s="715"/>
      <c r="DQ37" s="715"/>
      <c r="DR37" s="715"/>
      <c r="DS37" s="715"/>
      <c r="DT37" s="715"/>
      <c r="DU37" s="715"/>
      <c r="DV37" s="716"/>
      <c r="DW37" s="684">
        <v>8.4</v>
      </c>
      <c r="DX37" s="713"/>
      <c r="DY37" s="713"/>
      <c r="DZ37" s="713"/>
      <c r="EA37" s="713"/>
      <c r="EB37" s="713"/>
      <c r="EC37" s="714"/>
    </row>
    <row r="38" spans="2:133" ht="11.25" customHeight="1" x14ac:dyDescent="0.15">
      <c r="B38" s="724" t="s">
        <v>339</v>
      </c>
      <c r="C38" s="725"/>
      <c r="D38" s="725"/>
      <c r="E38" s="725"/>
      <c r="F38" s="725"/>
      <c r="G38" s="725"/>
      <c r="H38" s="725"/>
      <c r="I38" s="725"/>
      <c r="J38" s="725"/>
      <c r="K38" s="725"/>
      <c r="L38" s="725"/>
      <c r="M38" s="725"/>
      <c r="N38" s="725"/>
      <c r="O38" s="725"/>
      <c r="P38" s="725"/>
      <c r="Q38" s="726"/>
      <c r="R38" s="759">
        <v>6078798</v>
      </c>
      <c r="S38" s="760"/>
      <c r="T38" s="760"/>
      <c r="U38" s="760"/>
      <c r="V38" s="760"/>
      <c r="W38" s="760"/>
      <c r="X38" s="760"/>
      <c r="Y38" s="761"/>
      <c r="Z38" s="762">
        <v>100</v>
      </c>
      <c r="AA38" s="762"/>
      <c r="AB38" s="762"/>
      <c r="AC38" s="762"/>
      <c r="AD38" s="763">
        <v>3160375</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v>9442</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2348</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514491</v>
      </c>
      <c r="CS38" s="680"/>
      <c r="CT38" s="680"/>
      <c r="CU38" s="680"/>
      <c r="CV38" s="680"/>
      <c r="CW38" s="680"/>
      <c r="CX38" s="680"/>
      <c r="CY38" s="681"/>
      <c r="CZ38" s="684">
        <v>8.9</v>
      </c>
      <c r="DA38" s="713"/>
      <c r="DB38" s="713"/>
      <c r="DC38" s="717"/>
      <c r="DD38" s="688">
        <v>446189</v>
      </c>
      <c r="DE38" s="680"/>
      <c r="DF38" s="680"/>
      <c r="DG38" s="680"/>
      <c r="DH38" s="680"/>
      <c r="DI38" s="680"/>
      <c r="DJ38" s="680"/>
      <c r="DK38" s="681"/>
      <c r="DL38" s="688">
        <v>372679</v>
      </c>
      <c r="DM38" s="680"/>
      <c r="DN38" s="680"/>
      <c r="DO38" s="680"/>
      <c r="DP38" s="680"/>
      <c r="DQ38" s="680"/>
      <c r="DR38" s="680"/>
      <c r="DS38" s="680"/>
      <c r="DT38" s="680"/>
      <c r="DU38" s="680"/>
      <c r="DV38" s="681"/>
      <c r="DW38" s="684">
        <v>11.3</v>
      </c>
      <c r="DX38" s="713"/>
      <c r="DY38" s="713"/>
      <c r="DZ38" s="713"/>
      <c r="EA38" s="713"/>
      <c r="EB38" s="713"/>
      <c r="EC38" s="714"/>
    </row>
    <row r="39" spans="2:133" ht="11.25" customHeight="1" x14ac:dyDescent="0.15">
      <c r="AQ39" s="756" t="s">
        <v>343</v>
      </c>
      <c r="AR39" s="757"/>
      <c r="AS39" s="757"/>
      <c r="AT39" s="757"/>
      <c r="AU39" s="757"/>
      <c r="AV39" s="757"/>
      <c r="AW39" s="757"/>
      <c r="AX39" s="757"/>
      <c r="AY39" s="758"/>
      <c r="AZ39" s="679" t="s">
        <v>230</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103</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114918</v>
      </c>
      <c r="CS39" s="715"/>
      <c r="CT39" s="715"/>
      <c r="CU39" s="715"/>
      <c r="CV39" s="715"/>
      <c r="CW39" s="715"/>
      <c r="CX39" s="715"/>
      <c r="CY39" s="716"/>
      <c r="CZ39" s="684">
        <v>2</v>
      </c>
      <c r="DA39" s="713"/>
      <c r="DB39" s="713"/>
      <c r="DC39" s="717"/>
      <c r="DD39" s="688">
        <v>92509</v>
      </c>
      <c r="DE39" s="715"/>
      <c r="DF39" s="715"/>
      <c r="DG39" s="715"/>
      <c r="DH39" s="715"/>
      <c r="DI39" s="715"/>
      <c r="DJ39" s="715"/>
      <c r="DK39" s="716"/>
      <c r="DL39" s="688" t="s">
        <v>230</v>
      </c>
      <c r="DM39" s="715"/>
      <c r="DN39" s="715"/>
      <c r="DO39" s="715"/>
      <c r="DP39" s="715"/>
      <c r="DQ39" s="715"/>
      <c r="DR39" s="715"/>
      <c r="DS39" s="715"/>
      <c r="DT39" s="715"/>
      <c r="DU39" s="715"/>
      <c r="DV39" s="716"/>
      <c r="DW39" s="684" t="s">
        <v>230</v>
      </c>
      <c r="DX39" s="713"/>
      <c r="DY39" s="713"/>
      <c r="DZ39" s="713"/>
      <c r="EA39" s="713"/>
      <c r="EB39" s="713"/>
      <c r="EC39" s="714"/>
    </row>
    <row r="40" spans="2:133" ht="11.25" customHeight="1" x14ac:dyDescent="0.15">
      <c r="AQ40" s="756" t="s">
        <v>347</v>
      </c>
      <c r="AR40" s="757"/>
      <c r="AS40" s="757"/>
      <c r="AT40" s="757"/>
      <c r="AU40" s="757"/>
      <c r="AV40" s="757"/>
      <c r="AW40" s="757"/>
      <c r="AX40" s="757"/>
      <c r="AY40" s="758"/>
      <c r="AZ40" s="679">
        <v>106017</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174</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t="s">
        <v>230</v>
      </c>
      <c r="CS40" s="680"/>
      <c r="CT40" s="680"/>
      <c r="CU40" s="680"/>
      <c r="CV40" s="680"/>
      <c r="CW40" s="680"/>
      <c r="CX40" s="680"/>
      <c r="CY40" s="681"/>
      <c r="CZ40" s="684" t="s">
        <v>174</v>
      </c>
      <c r="DA40" s="713"/>
      <c r="DB40" s="713"/>
      <c r="DC40" s="717"/>
      <c r="DD40" s="688" t="s">
        <v>230</v>
      </c>
      <c r="DE40" s="680"/>
      <c r="DF40" s="680"/>
      <c r="DG40" s="680"/>
      <c r="DH40" s="680"/>
      <c r="DI40" s="680"/>
      <c r="DJ40" s="680"/>
      <c r="DK40" s="681"/>
      <c r="DL40" s="688" t="s">
        <v>174</v>
      </c>
      <c r="DM40" s="680"/>
      <c r="DN40" s="680"/>
      <c r="DO40" s="680"/>
      <c r="DP40" s="680"/>
      <c r="DQ40" s="680"/>
      <c r="DR40" s="680"/>
      <c r="DS40" s="680"/>
      <c r="DT40" s="680"/>
      <c r="DU40" s="680"/>
      <c r="DV40" s="681"/>
      <c r="DW40" s="684" t="s">
        <v>230</v>
      </c>
      <c r="DX40" s="713"/>
      <c r="DY40" s="713"/>
      <c r="DZ40" s="713"/>
      <c r="EA40" s="713"/>
      <c r="EB40" s="713"/>
      <c r="EC40" s="714"/>
    </row>
    <row r="41" spans="2:133" ht="11.25" customHeight="1" x14ac:dyDescent="0.15">
      <c r="AQ41" s="766" t="s">
        <v>350</v>
      </c>
      <c r="AR41" s="767"/>
      <c r="AS41" s="767"/>
      <c r="AT41" s="767"/>
      <c r="AU41" s="767"/>
      <c r="AV41" s="767"/>
      <c r="AW41" s="767"/>
      <c r="AX41" s="767"/>
      <c r="AY41" s="768"/>
      <c r="AZ41" s="759">
        <v>317365</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317</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230</v>
      </c>
      <c r="CS41" s="715"/>
      <c r="CT41" s="715"/>
      <c r="CU41" s="715"/>
      <c r="CV41" s="715"/>
      <c r="CW41" s="715"/>
      <c r="CX41" s="715"/>
      <c r="CY41" s="716"/>
      <c r="CZ41" s="684" t="s">
        <v>174</v>
      </c>
      <c r="DA41" s="713"/>
      <c r="DB41" s="713"/>
      <c r="DC41" s="717"/>
      <c r="DD41" s="688" t="s">
        <v>174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1245552</v>
      </c>
      <c r="CS42" s="680"/>
      <c r="CT42" s="680"/>
      <c r="CU42" s="680"/>
      <c r="CV42" s="680"/>
      <c r="CW42" s="680"/>
      <c r="CX42" s="680"/>
      <c r="CY42" s="681"/>
      <c r="CZ42" s="684">
        <v>21.6</v>
      </c>
      <c r="DA42" s="685"/>
      <c r="DB42" s="685"/>
      <c r="DC42" s="780"/>
      <c r="DD42" s="688">
        <v>326298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t="s">
        <v>230</v>
      </c>
      <c r="CS43" s="715"/>
      <c r="CT43" s="715"/>
      <c r="CU43" s="715"/>
      <c r="CV43" s="715"/>
      <c r="CW43" s="715"/>
      <c r="CX43" s="715"/>
      <c r="CY43" s="716"/>
      <c r="CZ43" s="684" t="s">
        <v>230</v>
      </c>
      <c r="DA43" s="713"/>
      <c r="DB43" s="713"/>
      <c r="DC43" s="717"/>
      <c r="DD43" s="688" t="s">
        <v>174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308</v>
      </c>
      <c r="CE44" s="792"/>
      <c r="CF44" s="676" t="s">
        <v>358</v>
      </c>
      <c r="CG44" s="677"/>
      <c r="CH44" s="677"/>
      <c r="CI44" s="677"/>
      <c r="CJ44" s="677"/>
      <c r="CK44" s="677"/>
      <c r="CL44" s="677"/>
      <c r="CM44" s="677"/>
      <c r="CN44" s="677"/>
      <c r="CO44" s="677"/>
      <c r="CP44" s="677"/>
      <c r="CQ44" s="678"/>
      <c r="CR44" s="679">
        <v>646673</v>
      </c>
      <c r="CS44" s="680"/>
      <c r="CT44" s="680"/>
      <c r="CU44" s="680"/>
      <c r="CV44" s="680"/>
      <c r="CW44" s="680"/>
      <c r="CX44" s="680"/>
      <c r="CY44" s="681"/>
      <c r="CZ44" s="684">
        <v>11.2</v>
      </c>
      <c r="DA44" s="685"/>
      <c r="DB44" s="685"/>
      <c r="DC44" s="780"/>
      <c r="DD44" s="688">
        <v>282931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217236</v>
      </c>
      <c r="CS45" s="715"/>
      <c r="CT45" s="715"/>
      <c r="CU45" s="715"/>
      <c r="CV45" s="715"/>
      <c r="CW45" s="715"/>
      <c r="CX45" s="715"/>
      <c r="CY45" s="716"/>
      <c r="CZ45" s="684">
        <v>3.8</v>
      </c>
      <c r="DA45" s="713"/>
      <c r="DB45" s="713"/>
      <c r="DC45" s="717"/>
      <c r="DD45" s="688">
        <v>5878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429437</v>
      </c>
      <c r="CS46" s="680"/>
      <c r="CT46" s="680"/>
      <c r="CU46" s="680"/>
      <c r="CV46" s="680"/>
      <c r="CW46" s="680"/>
      <c r="CX46" s="680"/>
      <c r="CY46" s="681"/>
      <c r="CZ46" s="684">
        <v>7.5</v>
      </c>
      <c r="DA46" s="685"/>
      <c r="DB46" s="685"/>
      <c r="DC46" s="780"/>
      <c r="DD46" s="688">
        <v>277053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v>598879</v>
      </c>
      <c r="CS47" s="715"/>
      <c r="CT47" s="715"/>
      <c r="CU47" s="715"/>
      <c r="CV47" s="715"/>
      <c r="CW47" s="715"/>
      <c r="CX47" s="715"/>
      <c r="CY47" s="716"/>
      <c r="CZ47" s="684">
        <v>10.4</v>
      </c>
      <c r="DA47" s="713"/>
      <c r="DB47" s="713"/>
      <c r="DC47" s="717"/>
      <c r="DD47" s="688">
        <v>43367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230</v>
      </c>
      <c r="CS48" s="680"/>
      <c r="CT48" s="680"/>
      <c r="CU48" s="680"/>
      <c r="CV48" s="680"/>
      <c r="CW48" s="680"/>
      <c r="CX48" s="680"/>
      <c r="CY48" s="681"/>
      <c r="CZ48" s="684" t="s">
        <v>230</v>
      </c>
      <c r="DA48" s="685"/>
      <c r="DB48" s="685"/>
      <c r="DC48" s="780"/>
      <c r="DD48" s="688" t="s">
        <v>174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5762357</v>
      </c>
      <c r="CS49" s="749"/>
      <c r="CT49" s="749"/>
      <c r="CU49" s="749"/>
      <c r="CV49" s="749"/>
      <c r="CW49" s="749"/>
      <c r="CX49" s="749"/>
      <c r="CY49" s="781"/>
      <c r="CZ49" s="764">
        <v>100</v>
      </c>
      <c r="DA49" s="782"/>
      <c r="DB49" s="782"/>
      <c r="DC49" s="783"/>
      <c r="DD49" s="784">
        <v>3628242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d7vMH/OYJWeIRKarg/JeDK45RnZBtl61AWCJHDJFmk7swQWV3dCre25ygf428y4njZhMHp2Cx/ulIsP21woWZA==" saltValue="/ds/48wLZHVnhJ7Mwdzqy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386</v>
      </c>
      <c r="C7" s="812"/>
      <c r="D7" s="812"/>
      <c r="E7" s="812"/>
      <c r="F7" s="812"/>
      <c r="G7" s="812"/>
      <c r="H7" s="812"/>
      <c r="I7" s="812"/>
      <c r="J7" s="812"/>
      <c r="K7" s="812"/>
      <c r="L7" s="812"/>
      <c r="M7" s="812"/>
      <c r="N7" s="812"/>
      <c r="O7" s="812"/>
      <c r="P7" s="813"/>
      <c r="Q7" s="814">
        <v>6076</v>
      </c>
      <c r="R7" s="815"/>
      <c r="S7" s="815"/>
      <c r="T7" s="815"/>
      <c r="U7" s="815"/>
      <c r="V7" s="815">
        <v>5759</v>
      </c>
      <c r="W7" s="815"/>
      <c r="X7" s="815"/>
      <c r="Y7" s="815"/>
      <c r="Z7" s="815"/>
      <c r="AA7" s="815">
        <v>316</v>
      </c>
      <c r="AB7" s="815"/>
      <c r="AC7" s="815"/>
      <c r="AD7" s="815"/>
      <c r="AE7" s="816"/>
      <c r="AF7" s="817">
        <v>240</v>
      </c>
      <c r="AG7" s="818"/>
      <c r="AH7" s="818"/>
      <c r="AI7" s="818"/>
      <c r="AJ7" s="819"/>
      <c r="AK7" s="854">
        <v>196</v>
      </c>
      <c r="AL7" s="855"/>
      <c r="AM7" s="855"/>
      <c r="AN7" s="855"/>
      <c r="AO7" s="855"/>
      <c r="AP7" s="855">
        <v>5897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594</v>
      </c>
      <c r="BT7" s="859"/>
      <c r="BU7" s="859"/>
      <c r="BV7" s="859"/>
      <c r="BW7" s="859"/>
      <c r="BX7" s="859"/>
      <c r="BY7" s="859"/>
      <c r="BZ7" s="859"/>
      <c r="CA7" s="859"/>
      <c r="CB7" s="859"/>
      <c r="CC7" s="859"/>
      <c r="CD7" s="859"/>
      <c r="CE7" s="859"/>
      <c r="CF7" s="859"/>
      <c r="CG7" s="860"/>
      <c r="CH7" s="851">
        <v>8</v>
      </c>
      <c r="CI7" s="852"/>
      <c r="CJ7" s="852"/>
      <c r="CK7" s="852"/>
      <c r="CL7" s="853"/>
      <c r="CM7" s="851">
        <v>274</v>
      </c>
      <c r="CN7" s="852"/>
      <c r="CO7" s="852"/>
      <c r="CP7" s="852"/>
      <c r="CQ7" s="853"/>
      <c r="CR7" s="851">
        <v>300</v>
      </c>
      <c r="CS7" s="852"/>
      <c r="CT7" s="852"/>
      <c r="CU7" s="852"/>
      <c r="CV7" s="853"/>
      <c r="CW7" s="851">
        <v>1</v>
      </c>
      <c r="CX7" s="852"/>
      <c r="CY7" s="852"/>
      <c r="CZ7" s="852"/>
      <c r="DA7" s="853"/>
      <c r="DB7" s="851" t="s">
        <v>598</v>
      </c>
      <c r="DC7" s="852"/>
      <c r="DD7" s="852"/>
      <c r="DE7" s="852"/>
      <c r="DF7" s="853"/>
      <c r="DG7" s="851" t="s">
        <v>598</v>
      </c>
      <c r="DH7" s="852"/>
      <c r="DI7" s="852"/>
      <c r="DJ7" s="852"/>
      <c r="DK7" s="853"/>
      <c r="DL7" s="851" t="s">
        <v>598</v>
      </c>
      <c r="DM7" s="852"/>
      <c r="DN7" s="852"/>
      <c r="DO7" s="852"/>
      <c r="DP7" s="853"/>
      <c r="DQ7" s="851" t="s">
        <v>598</v>
      </c>
      <c r="DR7" s="852"/>
      <c r="DS7" s="852"/>
      <c r="DT7" s="852"/>
      <c r="DU7" s="853"/>
      <c r="DV7" s="832"/>
      <c r="DW7" s="833"/>
      <c r="DX7" s="833"/>
      <c r="DY7" s="833"/>
      <c r="DZ7" s="834"/>
      <c r="EA7" s="254"/>
    </row>
    <row r="8" spans="1:131" s="255" customFormat="1" ht="26.25" customHeight="1" x14ac:dyDescent="0.15">
      <c r="A8" s="261">
        <v>2</v>
      </c>
      <c r="B8" s="835" t="s">
        <v>387</v>
      </c>
      <c r="C8" s="836"/>
      <c r="D8" s="836"/>
      <c r="E8" s="836"/>
      <c r="F8" s="836"/>
      <c r="G8" s="836"/>
      <c r="H8" s="836"/>
      <c r="I8" s="836"/>
      <c r="J8" s="836"/>
      <c r="K8" s="836"/>
      <c r="L8" s="836"/>
      <c r="M8" s="836"/>
      <c r="N8" s="836"/>
      <c r="O8" s="836"/>
      <c r="P8" s="837"/>
      <c r="Q8" s="838">
        <v>1</v>
      </c>
      <c r="R8" s="839"/>
      <c r="S8" s="839"/>
      <c r="T8" s="839"/>
      <c r="U8" s="839"/>
      <c r="V8" s="839">
        <v>1</v>
      </c>
      <c r="W8" s="839"/>
      <c r="X8" s="839"/>
      <c r="Y8" s="839"/>
      <c r="Z8" s="839"/>
      <c r="AA8" s="839" t="s">
        <v>598</v>
      </c>
      <c r="AB8" s="839"/>
      <c r="AC8" s="839"/>
      <c r="AD8" s="839"/>
      <c r="AE8" s="840"/>
      <c r="AF8" s="841" t="s">
        <v>388</v>
      </c>
      <c r="AG8" s="842"/>
      <c r="AH8" s="842"/>
      <c r="AI8" s="842"/>
      <c r="AJ8" s="843"/>
      <c r="AK8" s="844" t="s">
        <v>598</v>
      </c>
      <c r="AL8" s="845"/>
      <c r="AM8" s="845"/>
      <c r="AN8" s="845"/>
      <c r="AO8" s="845"/>
      <c r="AP8" s="845">
        <v>1</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595</v>
      </c>
      <c r="BT8" s="849"/>
      <c r="BU8" s="849"/>
      <c r="BV8" s="849"/>
      <c r="BW8" s="849"/>
      <c r="BX8" s="849"/>
      <c r="BY8" s="849"/>
      <c r="BZ8" s="849"/>
      <c r="CA8" s="849"/>
      <c r="CB8" s="849"/>
      <c r="CC8" s="849"/>
      <c r="CD8" s="849"/>
      <c r="CE8" s="849"/>
      <c r="CF8" s="849"/>
      <c r="CG8" s="850"/>
      <c r="CH8" s="861">
        <v>0</v>
      </c>
      <c r="CI8" s="862"/>
      <c r="CJ8" s="862"/>
      <c r="CK8" s="862"/>
      <c r="CL8" s="863"/>
      <c r="CM8" s="861">
        <v>17</v>
      </c>
      <c r="CN8" s="862"/>
      <c r="CO8" s="862"/>
      <c r="CP8" s="862"/>
      <c r="CQ8" s="863"/>
      <c r="CR8" s="861">
        <v>10</v>
      </c>
      <c r="CS8" s="862"/>
      <c r="CT8" s="862"/>
      <c r="CU8" s="862"/>
      <c r="CV8" s="863"/>
      <c r="CW8" s="861" t="s">
        <v>598</v>
      </c>
      <c r="CX8" s="862"/>
      <c r="CY8" s="862"/>
      <c r="CZ8" s="862"/>
      <c r="DA8" s="863"/>
      <c r="DB8" s="861" t="s">
        <v>598</v>
      </c>
      <c r="DC8" s="862"/>
      <c r="DD8" s="862"/>
      <c r="DE8" s="862"/>
      <c r="DF8" s="863"/>
      <c r="DG8" s="861" t="s">
        <v>598</v>
      </c>
      <c r="DH8" s="862"/>
      <c r="DI8" s="862"/>
      <c r="DJ8" s="862"/>
      <c r="DK8" s="863"/>
      <c r="DL8" s="861" t="s">
        <v>598</v>
      </c>
      <c r="DM8" s="862"/>
      <c r="DN8" s="862"/>
      <c r="DO8" s="862"/>
      <c r="DP8" s="863"/>
      <c r="DQ8" s="861" t="s">
        <v>598</v>
      </c>
      <c r="DR8" s="862"/>
      <c r="DS8" s="862"/>
      <c r="DT8" s="862"/>
      <c r="DU8" s="863"/>
      <c r="DV8" s="864"/>
      <c r="DW8" s="865"/>
      <c r="DX8" s="865"/>
      <c r="DY8" s="865"/>
      <c r="DZ8" s="866"/>
      <c r="EA8" s="254"/>
    </row>
    <row r="9" spans="1:131" s="255" customFormat="1" ht="26.25" customHeight="1" x14ac:dyDescent="0.15">
      <c r="A9" s="261">
        <v>3</v>
      </c>
      <c r="B9" s="835" t="s">
        <v>389</v>
      </c>
      <c r="C9" s="836"/>
      <c r="D9" s="836"/>
      <c r="E9" s="836"/>
      <c r="F9" s="836"/>
      <c r="G9" s="836"/>
      <c r="H9" s="836"/>
      <c r="I9" s="836"/>
      <c r="J9" s="836"/>
      <c r="K9" s="836"/>
      <c r="L9" s="836"/>
      <c r="M9" s="836"/>
      <c r="N9" s="836"/>
      <c r="O9" s="836"/>
      <c r="P9" s="837"/>
      <c r="Q9" s="838">
        <v>12</v>
      </c>
      <c r="R9" s="839"/>
      <c r="S9" s="839"/>
      <c r="T9" s="839"/>
      <c r="U9" s="839"/>
      <c r="V9" s="839">
        <v>12</v>
      </c>
      <c r="W9" s="839"/>
      <c r="X9" s="839"/>
      <c r="Y9" s="839"/>
      <c r="Z9" s="839"/>
      <c r="AA9" s="839" t="s">
        <v>598</v>
      </c>
      <c r="AB9" s="839"/>
      <c r="AC9" s="839"/>
      <c r="AD9" s="839"/>
      <c r="AE9" s="840"/>
      <c r="AF9" s="841" t="s">
        <v>390</v>
      </c>
      <c r="AG9" s="842"/>
      <c r="AH9" s="842"/>
      <c r="AI9" s="842"/>
      <c r="AJ9" s="843"/>
      <c r="AK9" s="844">
        <v>9</v>
      </c>
      <c r="AL9" s="845"/>
      <c r="AM9" s="845"/>
      <c r="AN9" s="845"/>
      <c r="AO9" s="845"/>
      <c r="AP9" s="845" t="s">
        <v>598</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596</v>
      </c>
      <c r="BT9" s="849"/>
      <c r="BU9" s="849"/>
      <c r="BV9" s="849"/>
      <c r="BW9" s="849"/>
      <c r="BX9" s="849"/>
      <c r="BY9" s="849"/>
      <c r="BZ9" s="849"/>
      <c r="CA9" s="849"/>
      <c r="CB9" s="849"/>
      <c r="CC9" s="849"/>
      <c r="CD9" s="849"/>
      <c r="CE9" s="849"/>
      <c r="CF9" s="849"/>
      <c r="CG9" s="850"/>
      <c r="CH9" s="861">
        <v>5</v>
      </c>
      <c r="CI9" s="862"/>
      <c r="CJ9" s="862"/>
      <c r="CK9" s="862"/>
      <c r="CL9" s="863"/>
      <c r="CM9" s="861">
        <v>40</v>
      </c>
      <c r="CN9" s="862"/>
      <c r="CO9" s="862"/>
      <c r="CP9" s="862"/>
      <c r="CQ9" s="863"/>
      <c r="CR9" s="861">
        <v>3</v>
      </c>
      <c r="CS9" s="862"/>
      <c r="CT9" s="862"/>
      <c r="CU9" s="862"/>
      <c r="CV9" s="863"/>
      <c r="CW9" s="861" t="s">
        <v>598</v>
      </c>
      <c r="CX9" s="862"/>
      <c r="CY9" s="862"/>
      <c r="CZ9" s="862"/>
      <c r="DA9" s="863"/>
      <c r="DB9" s="861" t="s">
        <v>598</v>
      </c>
      <c r="DC9" s="862"/>
      <c r="DD9" s="862"/>
      <c r="DE9" s="862"/>
      <c r="DF9" s="863"/>
      <c r="DG9" s="861" t="s">
        <v>598</v>
      </c>
      <c r="DH9" s="862"/>
      <c r="DI9" s="862"/>
      <c r="DJ9" s="862"/>
      <c r="DK9" s="863"/>
      <c r="DL9" s="861" t="s">
        <v>598</v>
      </c>
      <c r="DM9" s="862"/>
      <c r="DN9" s="862"/>
      <c r="DO9" s="862"/>
      <c r="DP9" s="863"/>
      <c r="DQ9" s="861" t="s">
        <v>598</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597</v>
      </c>
      <c r="BT10" s="849"/>
      <c r="BU10" s="849"/>
      <c r="BV10" s="849"/>
      <c r="BW10" s="849"/>
      <c r="BX10" s="849"/>
      <c r="BY10" s="849"/>
      <c r="BZ10" s="849"/>
      <c r="CA10" s="849"/>
      <c r="CB10" s="849"/>
      <c r="CC10" s="849"/>
      <c r="CD10" s="849"/>
      <c r="CE10" s="849"/>
      <c r="CF10" s="849"/>
      <c r="CG10" s="850"/>
      <c r="CH10" s="861">
        <v>5</v>
      </c>
      <c r="CI10" s="862"/>
      <c r="CJ10" s="862"/>
      <c r="CK10" s="862"/>
      <c r="CL10" s="863"/>
      <c r="CM10" s="861">
        <v>16</v>
      </c>
      <c r="CN10" s="862"/>
      <c r="CO10" s="862"/>
      <c r="CP10" s="862"/>
      <c r="CQ10" s="863"/>
      <c r="CR10" s="861">
        <v>3</v>
      </c>
      <c r="CS10" s="862"/>
      <c r="CT10" s="862"/>
      <c r="CU10" s="862"/>
      <c r="CV10" s="863"/>
      <c r="CW10" s="861" t="s">
        <v>598</v>
      </c>
      <c r="CX10" s="862"/>
      <c r="CY10" s="862"/>
      <c r="CZ10" s="862"/>
      <c r="DA10" s="863"/>
      <c r="DB10" s="861" t="s">
        <v>598</v>
      </c>
      <c r="DC10" s="862"/>
      <c r="DD10" s="862"/>
      <c r="DE10" s="862"/>
      <c r="DF10" s="863"/>
      <c r="DG10" s="861" t="s">
        <v>598</v>
      </c>
      <c r="DH10" s="862"/>
      <c r="DI10" s="862"/>
      <c r="DJ10" s="862"/>
      <c r="DK10" s="863"/>
      <c r="DL10" s="861" t="s">
        <v>598</v>
      </c>
      <c r="DM10" s="862"/>
      <c r="DN10" s="862"/>
      <c r="DO10" s="862"/>
      <c r="DP10" s="863"/>
      <c r="DQ10" s="861" t="s">
        <v>598</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392</v>
      </c>
      <c r="B23" s="870" t="s">
        <v>393</v>
      </c>
      <c r="C23" s="871"/>
      <c r="D23" s="871"/>
      <c r="E23" s="871"/>
      <c r="F23" s="871"/>
      <c r="G23" s="871"/>
      <c r="H23" s="871"/>
      <c r="I23" s="871"/>
      <c r="J23" s="871"/>
      <c r="K23" s="871"/>
      <c r="L23" s="871"/>
      <c r="M23" s="871"/>
      <c r="N23" s="871"/>
      <c r="O23" s="871"/>
      <c r="P23" s="872"/>
      <c r="Q23" s="873">
        <v>6079</v>
      </c>
      <c r="R23" s="874"/>
      <c r="S23" s="874"/>
      <c r="T23" s="874"/>
      <c r="U23" s="874"/>
      <c r="V23" s="874">
        <v>5762</v>
      </c>
      <c r="W23" s="874"/>
      <c r="X23" s="874"/>
      <c r="Y23" s="874"/>
      <c r="Z23" s="874"/>
      <c r="AA23" s="874">
        <v>316</v>
      </c>
      <c r="AB23" s="874"/>
      <c r="AC23" s="874"/>
      <c r="AD23" s="874"/>
      <c r="AE23" s="875"/>
      <c r="AF23" s="876">
        <v>240</v>
      </c>
      <c r="AG23" s="874"/>
      <c r="AH23" s="874"/>
      <c r="AI23" s="874"/>
      <c r="AJ23" s="877"/>
      <c r="AK23" s="878"/>
      <c r="AL23" s="879"/>
      <c r="AM23" s="879"/>
      <c r="AN23" s="879"/>
      <c r="AO23" s="879"/>
      <c r="AP23" s="874">
        <v>5898</v>
      </c>
      <c r="AQ23" s="874"/>
      <c r="AR23" s="874"/>
      <c r="AS23" s="874"/>
      <c r="AT23" s="874"/>
      <c r="AU23" s="880"/>
      <c r="AV23" s="880"/>
      <c r="AW23" s="880"/>
      <c r="AX23" s="880"/>
      <c r="AY23" s="881"/>
      <c r="AZ23" s="889" t="s">
        <v>394</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369</v>
      </c>
      <c r="B26" s="821"/>
      <c r="C26" s="821"/>
      <c r="D26" s="821"/>
      <c r="E26" s="821"/>
      <c r="F26" s="821"/>
      <c r="G26" s="821"/>
      <c r="H26" s="821"/>
      <c r="I26" s="821"/>
      <c r="J26" s="821"/>
      <c r="K26" s="821"/>
      <c r="L26" s="821"/>
      <c r="M26" s="821"/>
      <c r="N26" s="821"/>
      <c r="O26" s="821"/>
      <c r="P26" s="822"/>
      <c r="Q26" s="797" t="s">
        <v>397</v>
      </c>
      <c r="R26" s="798"/>
      <c r="S26" s="798"/>
      <c r="T26" s="798"/>
      <c r="U26" s="799"/>
      <c r="V26" s="797" t="s">
        <v>398</v>
      </c>
      <c r="W26" s="798"/>
      <c r="X26" s="798"/>
      <c r="Y26" s="798"/>
      <c r="Z26" s="799"/>
      <c r="AA26" s="797" t="s">
        <v>399</v>
      </c>
      <c r="AB26" s="798"/>
      <c r="AC26" s="798"/>
      <c r="AD26" s="798"/>
      <c r="AE26" s="798"/>
      <c r="AF26" s="892" t="s">
        <v>400</v>
      </c>
      <c r="AG26" s="893"/>
      <c r="AH26" s="893"/>
      <c r="AI26" s="893"/>
      <c r="AJ26" s="894"/>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405</v>
      </c>
      <c r="C28" s="812"/>
      <c r="D28" s="812"/>
      <c r="E28" s="812"/>
      <c r="F28" s="812"/>
      <c r="G28" s="812"/>
      <c r="H28" s="812"/>
      <c r="I28" s="812"/>
      <c r="J28" s="812"/>
      <c r="K28" s="812"/>
      <c r="L28" s="812"/>
      <c r="M28" s="812"/>
      <c r="N28" s="812"/>
      <c r="O28" s="812"/>
      <c r="P28" s="813"/>
      <c r="Q28" s="902">
        <v>1121</v>
      </c>
      <c r="R28" s="903"/>
      <c r="S28" s="903"/>
      <c r="T28" s="903"/>
      <c r="U28" s="903"/>
      <c r="V28" s="903">
        <v>1107</v>
      </c>
      <c r="W28" s="903"/>
      <c r="X28" s="903"/>
      <c r="Y28" s="903"/>
      <c r="Z28" s="903"/>
      <c r="AA28" s="903">
        <v>13</v>
      </c>
      <c r="AB28" s="903"/>
      <c r="AC28" s="903"/>
      <c r="AD28" s="903"/>
      <c r="AE28" s="904"/>
      <c r="AF28" s="905">
        <v>13</v>
      </c>
      <c r="AG28" s="903"/>
      <c r="AH28" s="903"/>
      <c r="AI28" s="903"/>
      <c r="AJ28" s="906"/>
      <c r="AK28" s="907">
        <v>106</v>
      </c>
      <c r="AL28" s="898"/>
      <c r="AM28" s="898"/>
      <c r="AN28" s="898"/>
      <c r="AO28" s="898"/>
      <c r="AP28" s="898" t="s">
        <v>598</v>
      </c>
      <c r="AQ28" s="898"/>
      <c r="AR28" s="898"/>
      <c r="AS28" s="898"/>
      <c r="AT28" s="898"/>
      <c r="AU28" s="898" t="s">
        <v>598</v>
      </c>
      <c r="AV28" s="898"/>
      <c r="AW28" s="898"/>
      <c r="AX28" s="898"/>
      <c r="AY28" s="898"/>
      <c r="AZ28" s="899" t="s">
        <v>598</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406</v>
      </c>
      <c r="C29" s="836"/>
      <c r="D29" s="836"/>
      <c r="E29" s="836"/>
      <c r="F29" s="836"/>
      <c r="G29" s="836"/>
      <c r="H29" s="836"/>
      <c r="I29" s="836"/>
      <c r="J29" s="836"/>
      <c r="K29" s="836"/>
      <c r="L29" s="836"/>
      <c r="M29" s="836"/>
      <c r="N29" s="836"/>
      <c r="O29" s="836"/>
      <c r="P29" s="837"/>
      <c r="Q29" s="838">
        <v>1152</v>
      </c>
      <c r="R29" s="839"/>
      <c r="S29" s="839"/>
      <c r="T29" s="839"/>
      <c r="U29" s="839"/>
      <c r="V29" s="839">
        <v>1110</v>
      </c>
      <c r="W29" s="839"/>
      <c r="X29" s="839"/>
      <c r="Y29" s="839"/>
      <c r="Z29" s="839"/>
      <c r="AA29" s="839">
        <v>42</v>
      </c>
      <c r="AB29" s="839"/>
      <c r="AC29" s="839"/>
      <c r="AD29" s="839"/>
      <c r="AE29" s="840"/>
      <c r="AF29" s="841">
        <v>42</v>
      </c>
      <c r="AG29" s="842"/>
      <c r="AH29" s="842"/>
      <c r="AI29" s="842"/>
      <c r="AJ29" s="843"/>
      <c r="AK29" s="910">
        <v>158</v>
      </c>
      <c r="AL29" s="911"/>
      <c r="AM29" s="911"/>
      <c r="AN29" s="911"/>
      <c r="AO29" s="911"/>
      <c r="AP29" s="911">
        <v>11</v>
      </c>
      <c r="AQ29" s="911"/>
      <c r="AR29" s="911"/>
      <c r="AS29" s="911"/>
      <c r="AT29" s="911"/>
      <c r="AU29" s="911" t="s">
        <v>598</v>
      </c>
      <c r="AV29" s="911"/>
      <c r="AW29" s="911"/>
      <c r="AX29" s="911"/>
      <c r="AY29" s="911"/>
      <c r="AZ29" s="912" t="s">
        <v>598</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407</v>
      </c>
      <c r="C30" s="836"/>
      <c r="D30" s="836"/>
      <c r="E30" s="836"/>
      <c r="F30" s="836"/>
      <c r="G30" s="836"/>
      <c r="H30" s="836"/>
      <c r="I30" s="836"/>
      <c r="J30" s="836"/>
      <c r="K30" s="836"/>
      <c r="L30" s="836"/>
      <c r="M30" s="836"/>
      <c r="N30" s="836"/>
      <c r="O30" s="836"/>
      <c r="P30" s="837"/>
      <c r="Q30" s="838">
        <v>118</v>
      </c>
      <c r="R30" s="839"/>
      <c r="S30" s="839"/>
      <c r="T30" s="839"/>
      <c r="U30" s="839"/>
      <c r="V30" s="839">
        <v>116</v>
      </c>
      <c r="W30" s="839"/>
      <c r="X30" s="839"/>
      <c r="Y30" s="839"/>
      <c r="Z30" s="839"/>
      <c r="AA30" s="839">
        <v>2</v>
      </c>
      <c r="AB30" s="839"/>
      <c r="AC30" s="839"/>
      <c r="AD30" s="839"/>
      <c r="AE30" s="840"/>
      <c r="AF30" s="841">
        <v>2</v>
      </c>
      <c r="AG30" s="842"/>
      <c r="AH30" s="842"/>
      <c r="AI30" s="842"/>
      <c r="AJ30" s="843"/>
      <c r="AK30" s="910">
        <v>43</v>
      </c>
      <c r="AL30" s="911"/>
      <c r="AM30" s="911"/>
      <c r="AN30" s="911"/>
      <c r="AO30" s="911"/>
      <c r="AP30" s="911" t="s">
        <v>598</v>
      </c>
      <c r="AQ30" s="911"/>
      <c r="AR30" s="911"/>
      <c r="AS30" s="911"/>
      <c r="AT30" s="911"/>
      <c r="AU30" s="911" t="s">
        <v>598</v>
      </c>
      <c r="AV30" s="911"/>
      <c r="AW30" s="911"/>
      <c r="AX30" s="911"/>
      <c r="AY30" s="911"/>
      <c r="AZ30" s="912" t="s">
        <v>598</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408</v>
      </c>
      <c r="C31" s="836"/>
      <c r="D31" s="836"/>
      <c r="E31" s="836"/>
      <c r="F31" s="836"/>
      <c r="G31" s="836"/>
      <c r="H31" s="836"/>
      <c r="I31" s="836"/>
      <c r="J31" s="836"/>
      <c r="K31" s="836"/>
      <c r="L31" s="836"/>
      <c r="M31" s="836"/>
      <c r="N31" s="836"/>
      <c r="O31" s="836"/>
      <c r="P31" s="837"/>
      <c r="Q31" s="838">
        <v>131</v>
      </c>
      <c r="R31" s="839"/>
      <c r="S31" s="839"/>
      <c r="T31" s="839"/>
      <c r="U31" s="839"/>
      <c r="V31" s="839">
        <v>121</v>
      </c>
      <c r="W31" s="839"/>
      <c r="X31" s="839"/>
      <c r="Y31" s="839"/>
      <c r="Z31" s="839"/>
      <c r="AA31" s="839">
        <v>10</v>
      </c>
      <c r="AB31" s="839"/>
      <c r="AC31" s="839"/>
      <c r="AD31" s="839"/>
      <c r="AE31" s="840"/>
      <c r="AF31" s="841">
        <v>574</v>
      </c>
      <c r="AG31" s="842"/>
      <c r="AH31" s="842"/>
      <c r="AI31" s="842"/>
      <c r="AJ31" s="843"/>
      <c r="AK31" s="910">
        <v>9</v>
      </c>
      <c r="AL31" s="911"/>
      <c r="AM31" s="911"/>
      <c r="AN31" s="911"/>
      <c r="AO31" s="911"/>
      <c r="AP31" s="911">
        <v>627</v>
      </c>
      <c r="AQ31" s="911"/>
      <c r="AR31" s="911"/>
      <c r="AS31" s="911"/>
      <c r="AT31" s="911"/>
      <c r="AU31" s="911">
        <v>137</v>
      </c>
      <c r="AV31" s="911"/>
      <c r="AW31" s="911"/>
      <c r="AX31" s="911"/>
      <c r="AY31" s="911"/>
      <c r="AZ31" s="912" t="s">
        <v>598</v>
      </c>
      <c r="BA31" s="912"/>
      <c r="BB31" s="912"/>
      <c r="BC31" s="912"/>
      <c r="BD31" s="912"/>
      <c r="BE31" s="908" t="s">
        <v>409</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410</v>
      </c>
      <c r="C32" s="836"/>
      <c r="D32" s="836"/>
      <c r="E32" s="836"/>
      <c r="F32" s="836"/>
      <c r="G32" s="836"/>
      <c r="H32" s="836"/>
      <c r="I32" s="836"/>
      <c r="J32" s="836"/>
      <c r="K32" s="836"/>
      <c r="L32" s="836"/>
      <c r="M32" s="836"/>
      <c r="N32" s="836"/>
      <c r="O32" s="836"/>
      <c r="P32" s="837"/>
      <c r="Q32" s="838">
        <v>133</v>
      </c>
      <c r="R32" s="839"/>
      <c r="S32" s="839"/>
      <c r="T32" s="839"/>
      <c r="U32" s="839"/>
      <c r="V32" s="839">
        <v>124</v>
      </c>
      <c r="W32" s="839"/>
      <c r="X32" s="839"/>
      <c r="Y32" s="839"/>
      <c r="Z32" s="839"/>
      <c r="AA32" s="839">
        <v>8</v>
      </c>
      <c r="AB32" s="839"/>
      <c r="AC32" s="839"/>
      <c r="AD32" s="839"/>
      <c r="AE32" s="840"/>
      <c r="AF32" s="841">
        <v>8</v>
      </c>
      <c r="AG32" s="842"/>
      <c r="AH32" s="842"/>
      <c r="AI32" s="842"/>
      <c r="AJ32" s="843"/>
      <c r="AK32" s="910">
        <v>81</v>
      </c>
      <c r="AL32" s="911"/>
      <c r="AM32" s="911"/>
      <c r="AN32" s="911"/>
      <c r="AO32" s="911"/>
      <c r="AP32" s="911">
        <v>821</v>
      </c>
      <c r="AQ32" s="911"/>
      <c r="AR32" s="911"/>
      <c r="AS32" s="911"/>
      <c r="AT32" s="911"/>
      <c r="AU32" s="911">
        <v>806</v>
      </c>
      <c r="AV32" s="911"/>
      <c r="AW32" s="911"/>
      <c r="AX32" s="911"/>
      <c r="AY32" s="911"/>
      <c r="AZ32" s="912" t="s">
        <v>598</v>
      </c>
      <c r="BA32" s="912"/>
      <c r="BB32" s="912"/>
      <c r="BC32" s="912"/>
      <c r="BD32" s="912"/>
      <c r="BE32" s="908" t="s">
        <v>411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412</v>
      </c>
      <c r="C33" s="836"/>
      <c r="D33" s="836"/>
      <c r="E33" s="836"/>
      <c r="F33" s="836"/>
      <c r="G33" s="836"/>
      <c r="H33" s="836"/>
      <c r="I33" s="836"/>
      <c r="J33" s="836"/>
      <c r="K33" s="836"/>
      <c r="L33" s="836"/>
      <c r="M33" s="836"/>
      <c r="N33" s="836"/>
      <c r="O33" s="836"/>
      <c r="P33" s="837"/>
      <c r="Q33" s="838">
        <v>3</v>
      </c>
      <c r="R33" s="839"/>
      <c r="S33" s="839"/>
      <c r="T33" s="839"/>
      <c r="U33" s="839"/>
      <c r="V33" s="839">
        <v>3</v>
      </c>
      <c r="W33" s="839"/>
      <c r="X33" s="839"/>
      <c r="Y33" s="839"/>
      <c r="Z33" s="839"/>
      <c r="AA33" s="839" t="s">
        <v>598</v>
      </c>
      <c r="AB33" s="839"/>
      <c r="AC33" s="839"/>
      <c r="AD33" s="839"/>
      <c r="AE33" s="840"/>
      <c r="AF33" s="841" t="s">
        <v>413</v>
      </c>
      <c r="AG33" s="842"/>
      <c r="AH33" s="842"/>
      <c r="AI33" s="842"/>
      <c r="AJ33" s="843"/>
      <c r="AK33" s="910">
        <v>2</v>
      </c>
      <c r="AL33" s="911"/>
      <c r="AM33" s="911"/>
      <c r="AN33" s="911"/>
      <c r="AO33" s="911"/>
      <c r="AP33" s="911">
        <v>10</v>
      </c>
      <c r="AQ33" s="911"/>
      <c r="AR33" s="911"/>
      <c r="AS33" s="911"/>
      <c r="AT33" s="911"/>
      <c r="AU33" s="911">
        <v>10</v>
      </c>
      <c r="AV33" s="911"/>
      <c r="AW33" s="911"/>
      <c r="AX33" s="911"/>
      <c r="AY33" s="911"/>
      <c r="AZ33" s="912" t="s">
        <v>598</v>
      </c>
      <c r="BA33" s="912"/>
      <c r="BB33" s="912"/>
      <c r="BC33" s="912"/>
      <c r="BD33" s="912"/>
      <c r="BE33" s="908" t="s">
        <v>414</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415</v>
      </c>
      <c r="C34" s="836"/>
      <c r="D34" s="836"/>
      <c r="E34" s="836"/>
      <c r="F34" s="836"/>
      <c r="G34" s="836"/>
      <c r="H34" s="836"/>
      <c r="I34" s="836"/>
      <c r="J34" s="836"/>
      <c r="K34" s="836"/>
      <c r="L34" s="836"/>
      <c r="M34" s="836"/>
      <c r="N34" s="836"/>
      <c r="O34" s="836"/>
      <c r="P34" s="837"/>
      <c r="Q34" s="838">
        <v>6</v>
      </c>
      <c r="R34" s="839"/>
      <c r="S34" s="839"/>
      <c r="T34" s="839"/>
      <c r="U34" s="839"/>
      <c r="V34" s="839">
        <v>6</v>
      </c>
      <c r="W34" s="839"/>
      <c r="X34" s="839"/>
      <c r="Y34" s="839"/>
      <c r="Z34" s="839"/>
      <c r="AA34" s="839" t="s">
        <v>598</v>
      </c>
      <c r="AB34" s="839"/>
      <c r="AC34" s="839"/>
      <c r="AD34" s="839"/>
      <c r="AE34" s="840"/>
      <c r="AF34" s="841" t="s">
        <v>394</v>
      </c>
      <c r="AG34" s="842"/>
      <c r="AH34" s="842"/>
      <c r="AI34" s="842"/>
      <c r="AJ34" s="843"/>
      <c r="AK34" s="910">
        <v>5</v>
      </c>
      <c r="AL34" s="911"/>
      <c r="AM34" s="911"/>
      <c r="AN34" s="911"/>
      <c r="AO34" s="911"/>
      <c r="AP34" s="911">
        <v>58</v>
      </c>
      <c r="AQ34" s="911"/>
      <c r="AR34" s="911"/>
      <c r="AS34" s="911"/>
      <c r="AT34" s="911"/>
      <c r="AU34" s="911">
        <v>57</v>
      </c>
      <c r="AV34" s="911"/>
      <c r="AW34" s="911"/>
      <c r="AX34" s="911"/>
      <c r="AY34" s="911"/>
      <c r="AZ34" s="912" t="s">
        <v>598</v>
      </c>
      <c r="BA34" s="912"/>
      <c r="BB34" s="912"/>
      <c r="BC34" s="912"/>
      <c r="BD34" s="912"/>
      <c r="BE34" s="908" t="s">
        <v>414</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416</v>
      </c>
      <c r="C35" s="836"/>
      <c r="D35" s="836"/>
      <c r="E35" s="836"/>
      <c r="F35" s="836"/>
      <c r="G35" s="836"/>
      <c r="H35" s="836"/>
      <c r="I35" s="836"/>
      <c r="J35" s="836"/>
      <c r="K35" s="836"/>
      <c r="L35" s="836"/>
      <c r="M35" s="836"/>
      <c r="N35" s="836"/>
      <c r="O35" s="836"/>
      <c r="P35" s="837"/>
      <c r="Q35" s="838">
        <v>5</v>
      </c>
      <c r="R35" s="839"/>
      <c r="S35" s="839"/>
      <c r="T35" s="839"/>
      <c r="U35" s="839"/>
      <c r="V35" s="839">
        <v>5</v>
      </c>
      <c r="W35" s="839"/>
      <c r="X35" s="839"/>
      <c r="Y35" s="839"/>
      <c r="Z35" s="839"/>
      <c r="AA35" s="839" t="s">
        <v>598</v>
      </c>
      <c r="AB35" s="839"/>
      <c r="AC35" s="839"/>
      <c r="AD35" s="839"/>
      <c r="AE35" s="840"/>
      <c r="AF35" s="841" t="s">
        <v>394</v>
      </c>
      <c r="AG35" s="842"/>
      <c r="AH35" s="842"/>
      <c r="AI35" s="842"/>
      <c r="AJ35" s="843"/>
      <c r="AK35" s="910">
        <v>3</v>
      </c>
      <c r="AL35" s="911"/>
      <c r="AM35" s="911"/>
      <c r="AN35" s="911"/>
      <c r="AO35" s="911"/>
      <c r="AP35" s="911">
        <v>11</v>
      </c>
      <c r="AQ35" s="911"/>
      <c r="AR35" s="911"/>
      <c r="AS35" s="911"/>
      <c r="AT35" s="911"/>
      <c r="AU35" s="911">
        <v>11</v>
      </c>
      <c r="AV35" s="911"/>
      <c r="AW35" s="911"/>
      <c r="AX35" s="911"/>
      <c r="AY35" s="911"/>
      <c r="AZ35" s="912" t="s">
        <v>598</v>
      </c>
      <c r="BA35" s="912"/>
      <c r="BB35" s="912"/>
      <c r="BC35" s="912"/>
      <c r="BD35" s="912"/>
      <c r="BE35" s="908" t="s">
        <v>417</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418</v>
      </c>
      <c r="C36" s="836"/>
      <c r="D36" s="836"/>
      <c r="E36" s="836"/>
      <c r="F36" s="836"/>
      <c r="G36" s="836"/>
      <c r="H36" s="836"/>
      <c r="I36" s="836"/>
      <c r="J36" s="836"/>
      <c r="K36" s="836"/>
      <c r="L36" s="836"/>
      <c r="M36" s="836"/>
      <c r="N36" s="836"/>
      <c r="O36" s="836"/>
      <c r="P36" s="837"/>
      <c r="Q36" s="838">
        <v>5</v>
      </c>
      <c r="R36" s="839"/>
      <c r="S36" s="839"/>
      <c r="T36" s="839"/>
      <c r="U36" s="839"/>
      <c r="V36" s="839">
        <v>5</v>
      </c>
      <c r="W36" s="839"/>
      <c r="X36" s="839"/>
      <c r="Y36" s="839"/>
      <c r="Z36" s="839"/>
      <c r="AA36" s="839">
        <v>0</v>
      </c>
      <c r="AB36" s="839"/>
      <c r="AC36" s="839"/>
      <c r="AD36" s="839"/>
      <c r="AE36" s="840"/>
      <c r="AF36" s="841">
        <v>0</v>
      </c>
      <c r="AG36" s="842"/>
      <c r="AH36" s="842"/>
      <c r="AI36" s="842"/>
      <c r="AJ36" s="843"/>
      <c r="AK36" s="910" t="s">
        <v>598</v>
      </c>
      <c r="AL36" s="911"/>
      <c r="AM36" s="911"/>
      <c r="AN36" s="911"/>
      <c r="AO36" s="911"/>
      <c r="AP36" s="911" t="s">
        <v>598</v>
      </c>
      <c r="AQ36" s="911"/>
      <c r="AR36" s="911"/>
      <c r="AS36" s="911"/>
      <c r="AT36" s="911"/>
      <c r="AU36" s="911" t="s">
        <v>598</v>
      </c>
      <c r="AV36" s="911"/>
      <c r="AW36" s="911"/>
      <c r="AX36" s="911"/>
      <c r="AY36" s="911"/>
      <c r="AZ36" s="912" t="s">
        <v>598</v>
      </c>
      <c r="BA36" s="912"/>
      <c r="BB36" s="912"/>
      <c r="BC36" s="912"/>
      <c r="BD36" s="912"/>
      <c r="BE36" s="908" t="s">
        <v>414</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392</v>
      </c>
      <c r="B63" s="870" t="s">
        <v>420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639</v>
      </c>
      <c r="AG63" s="922"/>
      <c r="AH63" s="922"/>
      <c r="AI63" s="922"/>
      <c r="AJ63" s="923"/>
      <c r="AK63" s="924"/>
      <c r="AL63" s="919"/>
      <c r="AM63" s="919"/>
      <c r="AN63" s="919"/>
      <c r="AO63" s="919"/>
      <c r="AP63" s="922">
        <v>1538</v>
      </c>
      <c r="AQ63" s="922"/>
      <c r="AR63" s="922"/>
      <c r="AS63" s="922"/>
      <c r="AT63" s="922"/>
      <c r="AU63" s="922">
        <v>1021</v>
      </c>
      <c r="AV63" s="922"/>
      <c r="AW63" s="922"/>
      <c r="AX63" s="922"/>
      <c r="AY63" s="922"/>
      <c r="AZ63" s="926"/>
      <c r="BA63" s="926"/>
      <c r="BB63" s="926"/>
      <c r="BC63" s="926"/>
      <c r="BD63" s="926"/>
      <c r="BE63" s="927"/>
      <c r="BF63" s="927"/>
      <c r="BG63" s="927"/>
      <c r="BH63" s="927"/>
      <c r="BI63" s="928"/>
      <c r="BJ63" s="929" t="s">
        <v>421</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422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423</v>
      </c>
      <c r="B66" s="821"/>
      <c r="C66" s="821"/>
      <c r="D66" s="821"/>
      <c r="E66" s="821"/>
      <c r="F66" s="821"/>
      <c r="G66" s="821"/>
      <c r="H66" s="821"/>
      <c r="I66" s="821"/>
      <c r="J66" s="821"/>
      <c r="K66" s="821"/>
      <c r="L66" s="821"/>
      <c r="M66" s="821"/>
      <c r="N66" s="821"/>
      <c r="O66" s="821"/>
      <c r="P66" s="822"/>
      <c r="Q66" s="797" t="s">
        <v>424</v>
      </c>
      <c r="R66" s="798"/>
      <c r="S66" s="798"/>
      <c r="T66" s="798"/>
      <c r="U66" s="799"/>
      <c r="V66" s="797" t="s">
        <v>398</v>
      </c>
      <c r="W66" s="798"/>
      <c r="X66" s="798"/>
      <c r="Y66" s="798"/>
      <c r="Z66" s="799"/>
      <c r="AA66" s="797" t="s">
        <v>399</v>
      </c>
      <c r="AB66" s="798"/>
      <c r="AC66" s="798"/>
      <c r="AD66" s="798"/>
      <c r="AE66" s="799"/>
      <c r="AF66" s="932" t="s">
        <v>425</v>
      </c>
      <c r="AG66" s="893"/>
      <c r="AH66" s="893"/>
      <c r="AI66" s="893"/>
      <c r="AJ66" s="933"/>
      <c r="AK66" s="797" t="s">
        <v>426</v>
      </c>
      <c r="AL66" s="821"/>
      <c r="AM66" s="821"/>
      <c r="AN66" s="821"/>
      <c r="AO66" s="822"/>
      <c r="AP66" s="797" t="s">
        <v>427</v>
      </c>
      <c r="AQ66" s="798"/>
      <c r="AR66" s="798"/>
      <c r="AS66" s="798"/>
      <c r="AT66" s="799"/>
      <c r="AU66" s="797" t="s">
        <v>428</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587</v>
      </c>
      <c r="C68" s="950"/>
      <c r="D68" s="950"/>
      <c r="E68" s="950"/>
      <c r="F68" s="950"/>
      <c r="G68" s="950"/>
      <c r="H68" s="950"/>
      <c r="I68" s="950"/>
      <c r="J68" s="950"/>
      <c r="K68" s="950"/>
      <c r="L68" s="950"/>
      <c r="M68" s="950"/>
      <c r="N68" s="950"/>
      <c r="O68" s="950"/>
      <c r="P68" s="951"/>
      <c r="Q68" s="952">
        <v>8889</v>
      </c>
      <c r="R68" s="946"/>
      <c r="S68" s="946"/>
      <c r="T68" s="946"/>
      <c r="U68" s="946"/>
      <c r="V68" s="946">
        <v>7475</v>
      </c>
      <c r="W68" s="946"/>
      <c r="X68" s="946"/>
      <c r="Y68" s="946"/>
      <c r="Z68" s="946"/>
      <c r="AA68" s="946">
        <v>1414</v>
      </c>
      <c r="AB68" s="946"/>
      <c r="AC68" s="946"/>
      <c r="AD68" s="946"/>
      <c r="AE68" s="946"/>
      <c r="AF68" s="946">
        <v>1414</v>
      </c>
      <c r="AG68" s="946"/>
      <c r="AH68" s="946"/>
      <c r="AI68" s="946"/>
      <c r="AJ68" s="946"/>
      <c r="AK68" s="946">
        <v>523</v>
      </c>
      <c r="AL68" s="946"/>
      <c r="AM68" s="946"/>
      <c r="AN68" s="946"/>
      <c r="AO68" s="946"/>
      <c r="AP68" s="946" t="s">
        <v>604</v>
      </c>
      <c r="AQ68" s="946"/>
      <c r="AR68" s="946"/>
      <c r="AS68" s="946"/>
      <c r="AT68" s="946"/>
      <c r="AU68" s="946" t="s">
        <v>604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588</v>
      </c>
      <c r="C69" s="954"/>
      <c r="D69" s="954"/>
      <c r="E69" s="954"/>
      <c r="F69" s="954"/>
      <c r="G69" s="954"/>
      <c r="H69" s="954"/>
      <c r="I69" s="954"/>
      <c r="J69" s="954"/>
      <c r="K69" s="954"/>
      <c r="L69" s="954"/>
      <c r="M69" s="954"/>
      <c r="N69" s="954"/>
      <c r="O69" s="954"/>
      <c r="P69" s="955"/>
      <c r="Q69" s="956">
        <v>1464</v>
      </c>
      <c r="R69" s="911"/>
      <c r="S69" s="911"/>
      <c r="T69" s="911"/>
      <c r="U69" s="911"/>
      <c r="V69" s="911">
        <v>1567</v>
      </c>
      <c r="W69" s="911"/>
      <c r="X69" s="911"/>
      <c r="Y69" s="911"/>
      <c r="Z69" s="911"/>
      <c r="AA69" s="911">
        <v>-103</v>
      </c>
      <c r="AB69" s="911"/>
      <c r="AC69" s="911"/>
      <c r="AD69" s="911"/>
      <c r="AE69" s="911"/>
      <c r="AF69" s="911">
        <v>165</v>
      </c>
      <c r="AG69" s="911"/>
      <c r="AH69" s="911"/>
      <c r="AI69" s="911"/>
      <c r="AJ69" s="911"/>
      <c r="AK69" s="911">
        <v>9</v>
      </c>
      <c r="AL69" s="911"/>
      <c r="AM69" s="911"/>
      <c r="AN69" s="911"/>
      <c r="AO69" s="911"/>
      <c r="AP69" s="911">
        <v>202</v>
      </c>
      <c r="AQ69" s="911"/>
      <c r="AR69" s="911"/>
      <c r="AS69" s="911"/>
      <c r="AT69" s="911"/>
      <c r="AU69" s="911">
        <v>121</v>
      </c>
      <c r="AV69" s="911"/>
      <c r="AW69" s="911"/>
      <c r="AX69" s="911"/>
      <c r="AY69" s="911"/>
      <c r="AZ69" s="957" t="s">
        <v>605</v>
      </c>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589</v>
      </c>
      <c r="C70" s="954"/>
      <c r="D70" s="954"/>
      <c r="E70" s="954"/>
      <c r="F70" s="954"/>
      <c r="G70" s="954"/>
      <c r="H70" s="954"/>
      <c r="I70" s="954"/>
      <c r="J70" s="954"/>
      <c r="K70" s="954"/>
      <c r="L70" s="954"/>
      <c r="M70" s="954"/>
      <c r="N70" s="954"/>
      <c r="O70" s="954"/>
      <c r="P70" s="955"/>
      <c r="Q70" s="956">
        <v>3190</v>
      </c>
      <c r="R70" s="911"/>
      <c r="S70" s="911"/>
      <c r="T70" s="911"/>
      <c r="U70" s="911"/>
      <c r="V70" s="911">
        <v>3128</v>
      </c>
      <c r="W70" s="911"/>
      <c r="X70" s="911"/>
      <c r="Y70" s="911"/>
      <c r="Z70" s="911"/>
      <c r="AA70" s="911">
        <v>62</v>
      </c>
      <c r="AB70" s="911"/>
      <c r="AC70" s="911"/>
      <c r="AD70" s="911"/>
      <c r="AE70" s="911"/>
      <c r="AF70" s="911">
        <v>62</v>
      </c>
      <c r="AG70" s="911"/>
      <c r="AH70" s="911"/>
      <c r="AI70" s="911"/>
      <c r="AJ70" s="911"/>
      <c r="AK70" s="911">
        <v>8</v>
      </c>
      <c r="AL70" s="911"/>
      <c r="AM70" s="911"/>
      <c r="AN70" s="911"/>
      <c r="AO70" s="911"/>
      <c r="AP70" s="911">
        <v>2374</v>
      </c>
      <c r="AQ70" s="911"/>
      <c r="AR70" s="911"/>
      <c r="AS70" s="911"/>
      <c r="AT70" s="911"/>
      <c r="AU70" s="911">
        <v>144</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590</v>
      </c>
      <c r="C71" s="954"/>
      <c r="D71" s="954"/>
      <c r="E71" s="954"/>
      <c r="F71" s="954"/>
      <c r="G71" s="954"/>
      <c r="H71" s="954"/>
      <c r="I71" s="954"/>
      <c r="J71" s="954"/>
      <c r="K71" s="954"/>
      <c r="L71" s="954"/>
      <c r="M71" s="954"/>
      <c r="N71" s="954"/>
      <c r="O71" s="954"/>
      <c r="P71" s="955"/>
      <c r="Q71" s="956">
        <v>598</v>
      </c>
      <c r="R71" s="911"/>
      <c r="S71" s="911"/>
      <c r="T71" s="911"/>
      <c r="U71" s="911"/>
      <c r="V71" s="911">
        <v>593</v>
      </c>
      <c r="W71" s="911"/>
      <c r="X71" s="911"/>
      <c r="Y71" s="911"/>
      <c r="Z71" s="911"/>
      <c r="AA71" s="911">
        <v>5</v>
      </c>
      <c r="AB71" s="911"/>
      <c r="AC71" s="911"/>
      <c r="AD71" s="911"/>
      <c r="AE71" s="911"/>
      <c r="AF71" s="911">
        <v>5</v>
      </c>
      <c r="AG71" s="911"/>
      <c r="AH71" s="911"/>
      <c r="AI71" s="911"/>
      <c r="AJ71" s="911"/>
      <c r="AK71" s="911">
        <v>35</v>
      </c>
      <c r="AL71" s="911"/>
      <c r="AM71" s="911"/>
      <c r="AN71" s="911"/>
      <c r="AO71" s="911"/>
      <c r="AP71" s="911">
        <v>284</v>
      </c>
      <c r="AQ71" s="911"/>
      <c r="AR71" s="911"/>
      <c r="AS71" s="911"/>
      <c r="AT71" s="911"/>
      <c r="AU71" s="911" t="s">
        <v>604</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591</v>
      </c>
      <c r="C72" s="954"/>
      <c r="D72" s="954"/>
      <c r="E72" s="954"/>
      <c r="F72" s="954"/>
      <c r="G72" s="954"/>
      <c r="H72" s="954"/>
      <c r="I72" s="954"/>
      <c r="J72" s="954"/>
      <c r="K72" s="954"/>
      <c r="L72" s="954"/>
      <c r="M72" s="954"/>
      <c r="N72" s="954"/>
      <c r="O72" s="954"/>
      <c r="P72" s="955"/>
      <c r="Q72" s="956">
        <v>296</v>
      </c>
      <c r="R72" s="911"/>
      <c r="S72" s="911"/>
      <c r="T72" s="911"/>
      <c r="U72" s="911"/>
      <c r="V72" s="911">
        <v>299</v>
      </c>
      <c r="W72" s="911"/>
      <c r="X72" s="911"/>
      <c r="Y72" s="911"/>
      <c r="Z72" s="911"/>
      <c r="AA72" s="911">
        <v>-3</v>
      </c>
      <c r="AB72" s="911"/>
      <c r="AC72" s="911"/>
      <c r="AD72" s="911"/>
      <c r="AE72" s="911"/>
      <c r="AF72" s="911">
        <v>7</v>
      </c>
      <c r="AG72" s="911"/>
      <c r="AH72" s="911"/>
      <c r="AI72" s="911"/>
      <c r="AJ72" s="911"/>
      <c r="AK72" s="911">
        <v>4</v>
      </c>
      <c r="AL72" s="911"/>
      <c r="AM72" s="911"/>
      <c r="AN72" s="911"/>
      <c r="AO72" s="911"/>
      <c r="AP72" s="911" t="s">
        <v>604</v>
      </c>
      <c r="AQ72" s="911"/>
      <c r="AR72" s="911"/>
      <c r="AS72" s="911"/>
      <c r="AT72" s="911"/>
      <c r="AU72" s="911" t="s">
        <v>604</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592</v>
      </c>
      <c r="C73" s="954"/>
      <c r="D73" s="954"/>
      <c r="E73" s="954"/>
      <c r="F73" s="954"/>
      <c r="G73" s="954"/>
      <c r="H73" s="954"/>
      <c r="I73" s="954"/>
      <c r="J73" s="954"/>
      <c r="K73" s="954"/>
      <c r="L73" s="954"/>
      <c r="M73" s="954"/>
      <c r="N73" s="954"/>
      <c r="O73" s="954"/>
      <c r="P73" s="955"/>
      <c r="Q73" s="956">
        <v>300</v>
      </c>
      <c r="R73" s="911"/>
      <c r="S73" s="911"/>
      <c r="T73" s="911"/>
      <c r="U73" s="911"/>
      <c r="V73" s="911">
        <v>254</v>
      </c>
      <c r="W73" s="911"/>
      <c r="X73" s="911"/>
      <c r="Y73" s="911"/>
      <c r="Z73" s="911"/>
      <c r="AA73" s="911">
        <v>46</v>
      </c>
      <c r="AB73" s="911"/>
      <c r="AC73" s="911"/>
      <c r="AD73" s="911"/>
      <c r="AE73" s="911"/>
      <c r="AF73" s="911">
        <v>46</v>
      </c>
      <c r="AG73" s="911"/>
      <c r="AH73" s="911"/>
      <c r="AI73" s="911"/>
      <c r="AJ73" s="911"/>
      <c r="AK73" s="911" t="s">
        <v>604</v>
      </c>
      <c r="AL73" s="911"/>
      <c r="AM73" s="911"/>
      <c r="AN73" s="911"/>
      <c r="AO73" s="911"/>
      <c r="AP73" s="911" t="s">
        <v>604</v>
      </c>
      <c r="AQ73" s="911"/>
      <c r="AR73" s="911"/>
      <c r="AS73" s="911"/>
      <c r="AT73" s="911"/>
      <c r="AU73" s="911" t="s">
        <v>604</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593</v>
      </c>
      <c r="C74" s="954"/>
      <c r="D74" s="954"/>
      <c r="E74" s="954"/>
      <c r="F74" s="954"/>
      <c r="G74" s="954"/>
      <c r="H74" s="954"/>
      <c r="I74" s="954"/>
      <c r="J74" s="954"/>
      <c r="K74" s="954"/>
      <c r="L74" s="954"/>
      <c r="M74" s="954"/>
      <c r="N74" s="954"/>
      <c r="O74" s="954"/>
      <c r="P74" s="955"/>
      <c r="Q74" s="956">
        <v>290311</v>
      </c>
      <c r="R74" s="911"/>
      <c r="S74" s="911"/>
      <c r="T74" s="911"/>
      <c r="U74" s="911"/>
      <c r="V74" s="911">
        <v>279470</v>
      </c>
      <c r="W74" s="911"/>
      <c r="X74" s="911"/>
      <c r="Y74" s="911"/>
      <c r="Z74" s="911"/>
      <c r="AA74" s="911">
        <v>10841</v>
      </c>
      <c r="AB74" s="911"/>
      <c r="AC74" s="911"/>
      <c r="AD74" s="911"/>
      <c r="AE74" s="911"/>
      <c r="AF74" s="911">
        <v>10841</v>
      </c>
      <c r="AG74" s="911"/>
      <c r="AH74" s="911"/>
      <c r="AI74" s="911"/>
      <c r="AJ74" s="911"/>
      <c r="AK74" s="911" t="s">
        <v>604</v>
      </c>
      <c r="AL74" s="911"/>
      <c r="AM74" s="911"/>
      <c r="AN74" s="911"/>
      <c r="AO74" s="911"/>
      <c r="AP74" s="911" t="s">
        <v>604</v>
      </c>
      <c r="AQ74" s="911"/>
      <c r="AR74" s="911"/>
      <c r="AS74" s="911"/>
      <c r="AT74" s="911"/>
      <c r="AU74" s="911" t="s">
        <v>604</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392</v>
      </c>
      <c r="B88" s="870" t="s">
        <v>429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12540</v>
      </c>
      <c r="AG88" s="922"/>
      <c r="AH88" s="922"/>
      <c r="AI88" s="922"/>
      <c r="AJ88" s="922"/>
      <c r="AK88" s="919"/>
      <c r="AL88" s="919"/>
      <c r="AM88" s="919"/>
      <c r="AN88" s="919"/>
      <c r="AO88" s="919"/>
      <c r="AP88" s="922">
        <v>2860</v>
      </c>
      <c r="AQ88" s="922"/>
      <c r="AR88" s="922"/>
      <c r="AS88" s="922"/>
      <c r="AT88" s="922"/>
      <c r="AU88" s="922">
        <v>265</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70" t="s">
        <v>430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316</v>
      </c>
      <c r="CS102" s="930"/>
      <c r="CT102" s="930"/>
      <c r="CU102" s="930"/>
      <c r="CV102" s="973"/>
      <c r="CW102" s="972">
        <v>1</v>
      </c>
      <c r="CX102" s="930"/>
      <c r="CY102" s="930"/>
      <c r="CZ102" s="930"/>
      <c r="DA102" s="973"/>
      <c r="DB102" s="972" t="s">
        <v>598</v>
      </c>
      <c r="DC102" s="930"/>
      <c r="DD102" s="930"/>
      <c r="DE102" s="930"/>
      <c r="DF102" s="973"/>
      <c r="DG102" s="972" t="s">
        <v>598</v>
      </c>
      <c r="DH102" s="930"/>
      <c r="DI102" s="930"/>
      <c r="DJ102" s="930"/>
      <c r="DK102" s="973"/>
      <c r="DL102" s="972" t="s">
        <v>598</v>
      </c>
      <c r="DM102" s="930"/>
      <c r="DN102" s="930"/>
      <c r="DO102" s="930"/>
      <c r="DP102" s="973"/>
      <c r="DQ102" s="972" t="s">
        <v>598</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431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432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438</v>
      </c>
      <c r="AB109" s="975"/>
      <c r="AC109" s="975"/>
      <c r="AD109" s="975"/>
      <c r="AE109" s="976"/>
      <c r="AF109" s="974" t="s">
        <v>307</v>
      </c>
      <c r="AG109" s="975"/>
      <c r="AH109" s="975"/>
      <c r="AI109" s="975"/>
      <c r="AJ109" s="976"/>
      <c r="AK109" s="974" t="s">
        <v>306</v>
      </c>
      <c r="AL109" s="975"/>
      <c r="AM109" s="975"/>
      <c r="AN109" s="975"/>
      <c r="AO109" s="976"/>
      <c r="AP109" s="974" t="s">
        <v>439</v>
      </c>
      <c r="AQ109" s="975"/>
      <c r="AR109" s="975"/>
      <c r="AS109" s="975"/>
      <c r="AT109" s="977"/>
      <c r="AU109" s="994" t="s">
        <v>437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438</v>
      </c>
      <c r="BR109" s="975"/>
      <c r="BS109" s="975"/>
      <c r="BT109" s="975"/>
      <c r="BU109" s="976"/>
      <c r="BV109" s="974" t="s">
        <v>307</v>
      </c>
      <c r="BW109" s="975"/>
      <c r="BX109" s="975"/>
      <c r="BY109" s="975"/>
      <c r="BZ109" s="976"/>
      <c r="CA109" s="974" t="s">
        <v>306</v>
      </c>
      <c r="CB109" s="975"/>
      <c r="CC109" s="975"/>
      <c r="CD109" s="975"/>
      <c r="CE109" s="976"/>
      <c r="CF109" s="995" t="s">
        <v>439</v>
      </c>
      <c r="CG109" s="995"/>
      <c r="CH109" s="995"/>
      <c r="CI109" s="995"/>
      <c r="CJ109" s="995"/>
      <c r="CK109" s="974" t="s">
        <v>440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438</v>
      </c>
      <c r="DH109" s="975"/>
      <c r="DI109" s="975"/>
      <c r="DJ109" s="975"/>
      <c r="DK109" s="976"/>
      <c r="DL109" s="974" t="s">
        <v>307</v>
      </c>
      <c r="DM109" s="975"/>
      <c r="DN109" s="975"/>
      <c r="DO109" s="975"/>
      <c r="DP109" s="976"/>
      <c r="DQ109" s="974" t="s">
        <v>306</v>
      </c>
      <c r="DR109" s="975"/>
      <c r="DS109" s="975"/>
      <c r="DT109" s="975"/>
      <c r="DU109" s="976"/>
      <c r="DV109" s="974" t="s">
        <v>439</v>
      </c>
      <c r="DW109" s="975"/>
      <c r="DX109" s="975"/>
      <c r="DY109" s="975"/>
      <c r="DZ109" s="977"/>
    </row>
    <row r="110" spans="1:131" s="246" customFormat="1" ht="26.25" customHeight="1" x14ac:dyDescent="0.15">
      <c r="A110" s="978" t="s">
        <v>441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492966</v>
      </c>
      <c r="AB110" s="982"/>
      <c r="AC110" s="982"/>
      <c r="AD110" s="982"/>
      <c r="AE110" s="983"/>
      <c r="AF110" s="984">
        <v>458305</v>
      </c>
      <c r="AG110" s="982"/>
      <c r="AH110" s="982"/>
      <c r="AI110" s="982"/>
      <c r="AJ110" s="983"/>
      <c r="AK110" s="984">
        <v>472590</v>
      </c>
      <c r="AL110" s="982"/>
      <c r="AM110" s="982"/>
      <c r="AN110" s="982"/>
      <c r="AO110" s="983"/>
      <c r="AP110" s="985">
        <v>17.100000000000001</v>
      </c>
      <c r="AQ110" s="986"/>
      <c r="AR110" s="986"/>
      <c r="AS110" s="986"/>
      <c r="AT110" s="987"/>
      <c r="AU110" s="988" t="s">
        <v>73</v>
      </c>
      <c r="AV110" s="989"/>
      <c r="AW110" s="989"/>
      <c r="AX110" s="989"/>
      <c r="AY110" s="989"/>
      <c r="AZ110" s="1030" t="s">
        <v>442</v>
      </c>
      <c r="BA110" s="979"/>
      <c r="BB110" s="979"/>
      <c r="BC110" s="979"/>
      <c r="BD110" s="979"/>
      <c r="BE110" s="979"/>
      <c r="BF110" s="979"/>
      <c r="BG110" s="979"/>
      <c r="BH110" s="979"/>
      <c r="BI110" s="979"/>
      <c r="BJ110" s="979"/>
      <c r="BK110" s="979"/>
      <c r="BL110" s="979"/>
      <c r="BM110" s="979"/>
      <c r="BN110" s="979"/>
      <c r="BO110" s="979"/>
      <c r="BP110" s="980"/>
      <c r="BQ110" s="1016">
        <v>5208345</v>
      </c>
      <c r="BR110" s="1017"/>
      <c r="BS110" s="1017"/>
      <c r="BT110" s="1017"/>
      <c r="BU110" s="1017"/>
      <c r="BV110" s="1017">
        <v>5495817</v>
      </c>
      <c r="BW110" s="1017"/>
      <c r="BX110" s="1017"/>
      <c r="BY110" s="1017"/>
      <c r="BZ110" s="1017"/>
      <c r="CA110" s="1017">
        <v>5897915</v>
      </c>
      <c r="CB110" s="1017"/>
      <c r="CC110" s="1017"/>
      <c r="CD110" s="1017"/>
      <c r="CE110" s="1017"/>
      <c r="CF110" s="1031">
        <v>213.4</v>
      </c>
      <c r="CG110" s="1032"/>
      <c r="CH110" s="1032"/>
      <c r="CI110" s="1032"/>
      <c r="CJ110" s="1032"/>
      <c r="CK110" s="1033" t="s">
        <v>443</v>
      </c>
      <c r="CL110" s="1034"/>
      <c r="CM110" s="1013" t="s">
        <v>444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413</v>
      </c>
      <c r="DH110" s="1017"/>
      <c r="DI110" s="1017"/>
      <c r="DJ110" s="1017"/>
      <c r="DK110" s="1017"/>
      <c r="DL110" s="1017" t="s">
        <v>174</v>
      </c>
      <c r="DM110" s="1017"/>
      <c r="DN110" s="1017"/>
      <c r="DO110" s="1017"/>
      <c r="DP110" s="1017"/>
      <c r="DQ110" s="1017" t="s">
        <v>174</v>
      </c>
      <c r="DR110" s="1017"/>
      <c r="DS110" s="1017"/>
      <c r="DT110" s="1017"/>
      <c r="DU110" s="1017"/>
      <c r="DV110" s="1018" t="s">
        <v>174</v>
      </c>
      <c r="DW110" s="1018"/>
      <c r="DX110" s="1018"/>
      <c r="DY110" s="1018"/>
      <c r="DZ110" s="1019"/>
    </row>
    <row r="111" spans="1:131" s="246" customFormat="1" ht="26.25" customHeight="1" x14ac:dyDescent="0.15">
      <c r="A111" s="1020" t="s">
        <v>445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174</v>
      </c>
      <c r="AB111" s="1024"/>
      <c r="AC111" s="1024"/>
      <c r="AD111" s="1024"/>
      <c r="AE111" s="1025"/>
      <c r="AF111" s="1026" t="s">
        <v>174</v>
      </c>
      <c r="AG111" s="1024"/>
      <c r="AH111" s="1024"/>
      <c r="AI111" s="1024"/>
      <c r="AJ111" s="1025"/>
      <c r="AK111" s="1026" t="s">
        <v>174</v>
      </c>
      <c r="AL111" s="1024"/>
      <c r="AM111" s="1024"/>
      <c r="AN111" s="1024"/>
      <c r="AO111" s="1025"/>
      <c r="AP111" s="1027" t="s">
        <v>174</v>
      </c>
      <c r="AQ111" s="1028"/>
      <c r="AR111" s="1028"/>
      <c r="AS111" s="1028"/>
      <c r="AT111" s="1029"/>
      <c r="AU111" s="990"/>
      <c r="AV111" s="991"/>
      <c r="AW111" s="991"/>
      <c r="AX111" s="991"/>
      <c r="AY111" s="991"/>
      <c r="AZ111" s="1039" t="s">
        <v>446</v>
      </c>
      <c r="BA111" s="1040"/>
      <c r="BB111" s="1040"/>
      <c r="BC111" s="1040"/>
      <c r="BD111" s="1040"/>
      <c r="BE111" s="1040"/>
      <c r="BF111" s="1040"/>
      <c r="BG111" s="1040"/>
      <c r="BH111" s="1040"/>
      <c r="BI111" s="1040"/>
      <c r="BJ111" s="1040"/>
      <c r="BK111" s="1040"/>
      <c r="BL111" s="1040"/>
      <c r="BM111" s="1040"/>
      <c r="BN111" s="1040"/>
      <c r="BO111" s="1040"/>
      <c r="BP111" s="1041"/>
      <c r="BQ111" s="1009">
        <v>395167</v>
      </c>
      <c r="BR111" s="1010"/>
      <c r="BS111" s="1010"/>
      <c r="BT111" s="1010"/>
      <c r="BU111" s="1010"/>
      <c r="BV111" s="1010">
        <v>250968</v>
      </c>
      <c r="BW111" s="1010"/>
      <c r="BX111" s="1010"/>
      <c r="BY111" s="1010"/>
      <c r="BZ111" s="1010"/>
      <c r="CA111" s="1010">
        <v>102267</v>
      </c>
      <c r="CB111" s="1010"/>
      <c r="CC111" s="1010"/>
      <c r="CD111" s="1010"/>
      <c r="CE111" s="1010"/>
      <c r="CF111" s="1004">
        <v>3.7</v>
      </c>
      <c r="CG111" s="1005"/>
      <c r="CH111" s="1005"/>
      <c r="CI111" s="1005"/>
      <c r="CJ111" s="1005"/>
      <c r="CK111" s="1035"/>
      <c r="CL111" s="1036"/>
      <c r="CM111" s="1006" t="s">
        <v>447</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174</v>
      </c>
      <c r="DH111" s="1010"/>
      <c r="DI111" s="1010"/>
      <c r="DJ111" s="1010"/>
      <c r="DK111" s="1010"/>
      <c r="DL111" s="1010" t="s">
        <v>174</v>
      </c>
      <c r="DM111" s="1010"/>
      <c r="DN111" s="1010"/>
      <c r="DO111" s="1010"/>
      <c r="DP111" s="1010"/>
      <c r="DQ111" s="1010" t="s">
        <v>174</v>
      </c>
      <c r="DR111" s="1010"/>
      <c r="DS111" s="1010"/>
      <c r="DT111" s="1010"/>
      <c r="DU111" s="1010"/>
      <c r="DV111" s="1011" t="s">
        <v>174</v>
      </c>
      <c r="DW111" s="1011"/>
      <c r="DX111" s="1011"/>
      <c r="DY111" s="1011"/>
      <c r="DZ111" s="1012"/>
    </row>
    <row r="112" spans="1:131" s="246" customFormat="1" ht="26.25" customHeight="1" x14ac:dyDescent="0.15">
      <c r="A112" s="1042" t="s">
        <v>448</v>
      </c>
      <c r="B112" s="1043"/>
      <c r="C112" s="1040" t="s">
        <v>449</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174</v>
      </c>
      <c r="AB112" s="1049"/>
      <c r="AC112" s="1049"/>
      <c r="AD112" s="1049"/>
      <c r="AE112" s="1050"/>
      <c r="AF112" s="1051" t="s">
        <v>174</v>
      </c>
      <c r="AG112" s="1049"/>
      <c r="AH112" s="1049"/>
      <c r="AI112" s="1049"/>
      <c r="AJ112" s="1050"/>
      <c r="AK112" s="1051" t="s">
        <v>174</v>
      </c>
      <c r="AL112" s="1049"/>
      <c r="AM112" s="1049"/>
      <c r="AN112" s="1049"/>
      <c r="AO112" s="1050"/>
      <c r="AP112" s="1052" t="s">
        <v>450</v>
      </c>
      <c r="AQ112" s="1053"/>
      <c r="AR112" s="1053"/>
      <c r="AS112" s="1053"/>
      <c r="AT112" s="1054"/>
      <c r="AU112" s="990"/>
      <c r="AV112" s="991"/>
      <c r="AW112" s="991"/>
      <c r="AX112" s="991"/>
      <c r="AY112" s="991"/>
      <c r="AZ112" s="1039" t="s">
        <v>451</v>
      </c>
      <c r="BA112" s="1040"/>
      <c r="BB112" s="1040"/>
      <c r="BC112" s="1040"/>
      <c r="BD112" s="1040"/>
      <c r="BE112" s="1040"/>
      <c r="BF112" s="1040"/>
      <c r="BG112" s="1040"/>
      <c r="BH112" s="1040"/>
      <c r="BI112" s="1040"/>
      <c r="BJ112" s="1040"/>
      <c r="BK112" s="1040"/>
      <c r="BL112" s="1040"/>
      <c r="BM112" s="1040"/>
      <c r="BN112" s="1040"/>
      <c r="BO112" s="1040"/>
      <c r="BP112" s="1041"/>
      <c r="BQ112" s="1009">
        <v>1199743</v>
      </c>
      <c r="BR112" s="1010"/>
      <c r="BS112" s="1010"/>
      <c r="BT112" s="1010"/>
      <c r="BU112" s="1010"/>
      <c r="BV112" s="1010">
        <v>1017456</v>
      </c>
      <c r="BW112" s="1010"/>
      <c r="BX112" s="1010"/>
      <c r="BY112" s="1010"/>
      <c r="BZ112" s="1010"/>
      <c r="CA112" s="1010">
        <v>1023446</v>
      </c>
      <c r="CB112" s="1010"/>
      <c r="CC112" s="1010"/>
      <c r="CD112" s="1010"/>
      <c r="CE112" s="1010"/>
      <c r="CF112" s="1004">
        <v>37</v>
      </c>
      <c r="CG112" s="1005"/>
      <c r="CH112" s="1005"/>
      <c r="CI112" s="1005"/>
      <c r="CJ112" s="1005"/>
      <c r="CK112" s="1035"/>
      <c r="CL112" s="1036"/>
      <c r="CM112" s="1006" t="s">
        <v>452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453</v>
      </c>
      <c r="DH112" s="1010"/>
      <c r="DI112" s="1010"/>
      <c r="DJ112" s="1010"/>
      <c r="DK112" s="1010"/>
      <c r="DL112" s="1010" t="s">
        <v>174</v>
      </c>
      <c r="DM112" s="1010"/>
      <c r="DN112" s="1010"/>
      <c r="DO112" s="1010"/>
      <c r="DP112" s="1010"/>
      <c r="DQ112" s="1010" t="s">
        <v>450</v>
      </c>
      <c r="DR112" s="1010"/>
      <c r="DS112" s="1010"/>
      <c r="DT112" s="1010"/>
      <c r="DU112" s="1010"/>
      <c r="DV112" s="1011" t="s">
        <v>174</v>
      </c>
      <c r="DW112" s="1011"/>
      <c r="DX112" s="1011"/>
      <c r="DY112" s="1011"/>
      <c r="DZ112" s="1012"/>
    </row>
    <row r="113" spans="1:130" s="246" customFormat="1" ht="26.25" customHeight="1" x14ac:dyDescent="0.15">
      <c r="A113" s="1044"/>
      <c r="B113" s="1045"/>
      <c r="C113" s="1040" t="s">
        <v>454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78952</v>
      </c>
      <c r="AB113" s="1024"/>
      <c r="AC113" s="1024"/>
      <c r="AD113" s="1024"/>
      <c r="AE113" s="1025"/>
      <c r="AF113" s="1026">
        <v>75933</v>
      </c>
      <c r="AG113" s="1024"/>
      <c r="AH113" s="1024"/>
      <c r="AI113" s="1024"/>
      <c r="AJ113" s="1025"/>
      <c r="AK113" s="1026">
        <v>81332</v>
      </c>
      <c r="AL113" s="1024"/>
      <c r="AM113" s="1024"/>
      <c r="AN113" s="1024"/>
      <c r="AO113" s="1025"/>
      <c r="AP113" s="1027">
        <v>2.9</v>
      </c>
      <c r="AQ113" s="1028"/>
      <c r="AR113" s="1028"/>
      <c r="AS113" s="1028"/>
      <c r="AT113" s="1029"/>
      <c r="AU113" s="990"/>
      <c r="AV113" s="991"/>
      <c r="AW113" s="991"/>
      <c r="AX113" s="991"/>
      <c r="AY113" s="991"/>
      <c r="AZ113" s="1039" t="s">
        <v>455</v>
      </c>
      <c r="BA113" s="1040"/>
      <c r="BB113" s="1040"/>
      <c r="BC113" s="1040"/>
      <c r="BD113" s="1040"/>
      <c r="BE113" s="1040"/>
      <c r="BF113" s="1040"/>
      <c r="BG113" s="1040"/>
      <c r="BH113" s="1040"/>
      <c r="BI113" s="1040"/>
      <c r="BJ113" s="1040"/>
      <c r="BK113" s="1040"/>
      <c r="BL113" s="1040"/>
      <c r="BM113" s="1040"/>
      <c r="BN113" s="1040"/>
      <c r="BO113" s="1040"/>
      <c r="BP113" s="1041"/>
      <c r="BQ113" s="1009">
        <v>379626</v>
      </c>
      <c r="BR113" s="1010"/>
      <c r="BS113" s="1010"/>
      <c r="BT113" s="1010"/>
      <c r="BU113" s="1010"/>
      <c r="BV113" s="1010">
        <v>324968</v>
      </c>
      <c r="BW113" s="1010"/>
      <c r="BX113" s="1010"/>
      <c r="BY113" s="1010"/>
      <c r="BZ113" s="1010"/>
      <c r="CA113" s="1010">
        <v>265062</v>
      </c>
      <c r="CB113" s="1010"/>
      <c r="CC113" s="1010"/>
      <c r="CD113" s="1010"/>
      <c r="CE113" s="1010"/>
      <c r="CF113" s="1004">
        <v>9.6</v>
      </c>
      <c r="CG113" s="1005"/>
      <c r="CH113" s="1005"/>
      <c r="CI113" s="1005"/>
      <c r="CJ113" s="1005"/>
      <c r="CK113" s="1035"/>
      <c r="CL113" s="1036"/>
      <c r="CM113" s="1006" t="s">
        <v>456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v>395167</v>
      </c>
      <c r="DH113" s="1049"/>
      <c r="DI113" s="1049"/>
      <c r="DJ113" s="1049"/>
      <c r="DK113" s="1050"/>
      <c r="DL113" s="1051">
        <v>250968</v>
      </c>
      <c r="DM113" s="1049"/>
      <c r="DN113" s="1049"/>
      <c r="DO113" s="1049"/>
      <c r="DP113" s="1050"/>
      <c r="DQ113" s="1051">
        <v>102267</v>
      </c>
      <c r="DR113" s="1049"/>
      <c r="DS113" s="1049"/>
      <c r="DT113" s="1049"/>
      <c r="DU113" s="1050"/>
      <c r="DV113" s="1052">
        <v>3.7</v>
      </c>
      <c r="DW113" s="1053"/>
      <c r="DX113" s="1053"/>
      <c r="DY113" s="1053"/>
      <c r="DZ113" s="1054"/>
    </row>
    <row r="114" spans="1:130" s="246" customFormat="1" ht="26.25" customHeight="1" x14ac:dyDescent="0.15">
      <c r="A114" s="1044"/>
      <c r="B114" s="1045"/>
      <c r="C114" s="1040" t="s">
        <v>457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79329</v>
      </c>
      <c r="AB114" s="1049"/>
      <c r="AC114" s="1049"/>
      <c r="AD114" s="1049"/>
      <c r="AE114" s="1050"/>
      <c r="AF114" s="1051">
        <v>75873</v>
      </c>
      <c r="AG114" s="1049"/>
      <c r="AH114" s="1049"/>
      <c r="AI114" s="1049"/>
      <c r="AJ114" s="1050"/>
      <c r="AK114" s="1051">
        <v>60482</v>
      </c>
      <c r="AL114" s="1049"/>
      <c r="AM114" s="1049"/>
      <c r="AN114" s="1049"/>
      <c r="AO114" s="1050"/>
      <c r="AP114" s="1052">
        <v>2.2000000000000002</v>
      </c>
      <c r="AQ114" s="1053"/>
      <c r="AR114" s="1053"/>
      <c r="AS114" s="1053"/>
      <c r="AT114" s="1054"/>
      <c r="AU114" s="990"/>
      <c r="AV114" s="991"/>
      <c r="AW114" s="991"/>
      <c r="AX114" s="991"/>
      <c r="AY114" s="991"/>
      <c r="AZ114" s="1039" t="s">
        <v>458</v>
      </c>
      <c r="BA114" s="1040"/>
      <c r="BB114" s="1040"/>
      <c r="BC114" s="1040"/>
      <c r="BD114" s="1040"/>
      <c r="BE114" s="1040"/>
      <c r="BF114" s="1040"/>
      <c r="BG114" s="1040"/>
      <c r="BH114" s="1040"/>
      <c r="BI114" s="1040"/>
      <c r="BJ114" s="1040"/>
      <c r="BK114" s="1040"/>
      <c r="BL114" s="1040"/>
      <c r="BM114" s="1040"/>
      <c r="BN114" s="1040"/>
      <c r="BO114" s="1040"/>
      <c r="BP114" s="1041"/>
      <c r="BQ114" s="1009">
        <v>205075</v>
      </c>
      <c r="BR114" s="1010"/>
      <c r="BS114" s="1010"/>
      <c r="BT114" s="1010"/>
      <c r="BU114" s="1010"/>
      <c r="BV114" s="1010">
        <v>77502</v>
      </c>
      <c r="BW114" s="1010"/>
      <c r="BX114" s="1010"/>
      <c r="BY114" s="1010"/>
      <c r="BZ114" s="1010"/>
      <c r="CA114" s="1010">
        <v>37536</v>
      </c>
      <c r="CB114" s="1010"/>
      <c r="CC114" s="1010"/>
      <c r="CD114" s="1010"/>
      <c r="CE114" s="1010"/>
      <c r="CF114" s="1004">
        <v>1.4</v>
      </c>
      <c r="CG114" s="1005"/>
      <c r="CH114" s="1005"/>
      <c r="CI114" s="1005"/>
      <c r="CJ114" s="1005"/>
      <c r="CK114" s="1035"/>
      <c r="CL114" s="1036"/>
      <c r="CM114" s="1006" t="s">
        <v>459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453</v>
      </c>
      <c r="DH114" s="1049"/>
      <c r="DI114" s="1049"/>
      <c r="DJ114" s="1049"/>
      <c r="DK114" s="1050"/>
      <c r="DL114" s="1051" t="s">
        <v>174</v>
      </c>
      <c r="DM114" s="1049"/>
      <c r="DN114" s="1049"/>
      <c r="DO114" s="1049"/>
      <c r="DP114" s="1050"/>
      <c r="DQ114" s="1051" t="s">
        <v>174</v>
      </c>
      <c r="DR114" s="1049"/>
      <c r="DS114" s="1049"/>
      <c r="DT114" s="1049"/>
      <c r="DU114" s="1050"/>
      <c r="DV114" s="1052" t="s">
        <v>450</v>
      </c>
      <c r="DW114" s="1053"/>
      <c r="DX114" s="1053"/>
      <c r="DY114" s="1053"/>
      <c r="DZ114" s="1054"/>
    </row>
    <row r="115" spans="1:130" s="246" customFormat="1" ht="26.25" customHeight="1" x14ac:dyDescent="0.15">
      <c r="A115" s="1044"/>
      <c r="B115" s="1045"/>
      <c r="C115" s="1040" t="s">
        <v>460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155213</v>
      </c>
      <c r="AB115" s="1024"/>
      <c r="AC115" s="1024"/>
      <c r="AD115" s="1024"/>
      <c r="AE115" s="1025"/>
      <c r="AF115" s="1026">
        <v>155213</v>
      </c>
      <c r="AG115" s="1024"/>
      <c r="AH115" s="1024"/>
      <c r="AI115" s="1024"/>
      <c r="AJ115" s="1025"/>
      <c r="AK115" s="1026">
        <v>155213</v>
      </c>
      <c r="AL115" s="1024"/>
      <c r="AM115" s="1024"/>
      <c r="AN115" s="1024"/>
      <c r="AO115" s="1025"/>
      <c r="AP115" s="1027">
        <v>5.6</v>
      </c>
      <c r="AQ115" s="1028"/>
      <c r="AR115" s="1028"/>
      <c r="AS115" s="1028"/>
      <c r="AT115" s="1029"/>
      <c r="AU115" s="990"/>
      <c r="AV115" s="991"/>
      <c r="AW115" s="991"/>
      <c r="AX115" s="991"/>
      <c r="AY115" s="991"/>
      <c r="AZ115" s="1039" t="s">
        <v>461</v>
      </c>
      <c r="BA115" s="1040"/>
      <c r="BB115" s="1040"/>
      <c r="BC115" s="1040"/>
      <c r="BD115" s="1040"/>
      <c r="BE115" s="1040"/>
      <c r="BF115" s="1040"/>
      <c r="BG115" s="1040"/>
      <c r="BH115" s="1040"/>
      <c r="BI115" s="1040"/>
      <c r="BJ115" s="1040"/>
      <c r="BK115" s="1040"/>
      <c r="BL115" s="1040"/>
      <c r="BM115" s="1040"/>
      <c r="BN115" s="1040"/>
      <c r="BO115" s="1040"/>
      <c r="BP115" s="1041"/>
      <c r="BQ115" s="1009" t="s">
        <v>174</v>
      </c>
      <c r="BR115" s="1010"/>
      <c r="BS115" s="1010"/>
      <c r="BT115" s="1010"/>
      <c r="BU115" s="1010"/>
      <c r="BV115" s="1010" t="s">
        <v>174</v>
      </c>
      <c r="BW115" s="1010"/>
      <c r="BX115" s="1010"/>
      <c r="BY115" s="1010"/>
      <c r="BZ115" s="1010"/>
      <c r="CA115" s="1010" t="s">
        <v>174</v>
      </c>
      <c r="CB115" s="1010"/>
      <c r="CC115" s="1010"/>
      <c r="CD115" s="1010"/>
      <c r="CE115" s="1010"/>
      <c r="CF115" s="1004" t="s">
        <v>174</v>
      </c>
      <c r="CG115" s="1005"/>
      <c r="CH115" s="1005"/>
      <c r="CI115" s="1005"/>
      <c r="CJ115" s="1005"/>
      <c r="CK115" s="1035"/>
      <c r="CL115" s="1036"/>
      <c r="CM115" s="1039" t="s">
        <v>462</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174</v>
      </c>
      <c r="DH115" s="1049"/>
      <c r="DI115" s="1049"/>
      <c r="DJ115" s="1049"/>
      <c r="DK115" s="1050"/>
      <c r="DL115" s="1051" t="s">
        <v>174</v>
      </c>
      <c r="DM115" s="1049"/>
      <c r="DN115" s="1049"/>
      <c r="DO115" s="1049"/>
      <c r="DP115" s="1050"/>
      <c r="DQ115" s="1051" t="s">
        <v>463</v>
      </c>
      <c r="DR115" s="1049"/>
      <c r="DS115" s="1049"/>
      <c r="DT115" s="1049"/>
      <c r="DU115" s="1050"/>
      <c r="DV115" s="1052" t="s">
        <v>174</v>
      </c>
      <c r="DW115" s="1053"/>
      <c r="DX115" s="1053"/>
      <c r="DY115" s="1053"/>
      <c r="DZ115" s="1054"/>
    </row>
    <row r="116" spans="1:130" s="246" customFormat="1" ht="26.25" customHeight="1" x14ac:dyDescent="0.15">
      <c r="A116" s="1046"/>
      <c r="B116" s="1047"/>
      <c r="C116" s="1055" t="s">
        <v>464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104</v>
      </c>
      <c r="AB116" s="1049"/>
      <c r="AC116" s="1049"/>
      <c r="AD116" s="1049"/>
      <c r="AE116" s="1050"/>
      <c r="AF116" s="1051">
        <v>73</v>
      </c>
      <c r="AG116" s="1049"/>
      <c r="AH116" s="1049"/>
      <c r="AI116" s="1049"/>
      <c r="AJ116" s="1050"/>
      <c r="AK116" s="1051">
        <v>46</v>
      </c>
      <c r="AL116" s="1049"/>
      <c r="AM116" s="1049"/>
      <c r="AN116" s="1049"/>
      <c r="AO116" s="1050"/>
      <c r="AP116" s="1052">
        <v>0</v>
      </c>
      <c r="AQ116" s="1053"/>
      <c r="AR116" s="1053"/>
      <c r="AS116" s="1053"/>
      <c r="AT116" s="1054"/>
      <c r="AU116" s="990"/>
      <c r="AV116" s="991"/>
      <c r="AW116" s="991"/>
      <c r="AX116" s="991"/>
      <c r="AY116" s="991"/>
      <c r="AZ116" s="1057" t="s">
        <v>465</v>
      </c>
      <c r="BA116" s="1058"/>
      <c r="BB116" s="1058"/>
      <c r="BC116" s="1058"/>
      <c r="BD116" s="1058"/>
      <c r="BE116" s="1058"/>
      <c r="BF116" s="1058"/>
      <c r="BG116" s="1058"/>
      <c r="BH116" s="1058"/>
      <c r="BI116" s="1058"/>
      <c r="BJ116" s="1058"/>
      <c r="BK116" s="1058"/>
      <c r="BL116" s="1058"/>
      <c r="BM116" s="1058"/>
      <c r="BN116" s="1058"/>
      <c r="BO116" s="1058"/>
      <c r="BP116" s="1059"/>
      <c r="BQ116" s="1009" t="s">
        <v>413</v>
      </c>
      <c r="BR116" s="1010"/>
      <c r="BS116" s="1010"/>
      <c r="BT116" s="1010"/>
      <c r="BU116" s="1010"/>
      <c r="BV116" s="1010" t="s">
        <v>174</v>
      </c>
      <c r="BW116" s="1010"/>
      <c r="BX116" s="1010"/>
      <c r="BY116" s="1010"/>
      <c r="BZ116" s="1010"/>
      <c r="CA116" s="1010" t="s">
        <v>174</v>
      </c>
      <c r="CB116" s="1010"/>
      <c r="CC116" s="1010"/>
      <c r="CD116" s="1010"/>
      <c r="CE116" s="1010"/>
      <c r="CF116" s="1004" t="s">
        <v>174</v>
      </c>
      <c r="CG116" s="1005"/>
      <c r="CH116" s="1005"/>
      <c r="CI116" s="1005"/>
      <c r="CJ116" s="1005"/>
      <c r="CK116" s="1035"/>
      <c r="CL116" s="1036"/>
      <c r="CM116" s="1006" t="s">
        <v>466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174</v>
      </c>
      <c r="DH116" s="1049"/>
      <c r="DI116" s="1049"/>
      <c r="DJ116" s="1049"/>
      <c r="DK116" s="1050"/>
      <c r="DL116" s="1051" t="s">
        <v>174</v>
      </c>
      <c r="DM116" s="1049"/>
      <c r="DN116" s="1049"/>
      <c r="DO116" s="1049"/>
      <c r="DP116" s="1050"/>
      <c r="DQ116" s="1051" t="s">
        <v>174</v>
      </c>
      <c r="DR116" s="1049"/>
      <c r="DS116" s="1049"/>
      <c r="DT116" s="1049"/>
      <c r="DU116" s="1050"/>
      <c r="DV116" s="1052" t="s">
        <v>174</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467</v>
      </c>
      <c r="Z117" s="976"/>
      <c r="AA117" s="1066">
        <v>806564</v>
      </c>
      <c r="AB117" s="1067"/>
      <c r="AC117" s="1067"/>
      <c r="AD117" s="1067"/>
      <c r="AE117" s="1068"/>
      <c r="AF117" s="1069">
        <v>765397</v>
      </c>
      <c r="AG117" s="1067"/>
      <c r="AH117" s="1067"/>
      <c r="AI117" s="1067"/>
      <c r="AJ117" s="1068"/>
      <c r="AK117" s="1069">
        <v>769663</v>
      </c>
      <c r="AL117" s="1067"/>
      <c r="AM117" s="1067"/>
      <c r="AN117" s="1067"/>
      <c r="AO117" s="1068"/>
      <c r="AP117" s="1070"/>
      <c r="AQ117" s="1071"/>
      <c r="AR117" s="1071"/>
      <c r="AS117" s="1071"/>
      <c r="AT117" s="1072"/>
      <c r="AU117" s="990"/>
      <c r="AV117" s="991"/>
      <c r="AW117" s="991"/>
      <c r="AX117" s="991"/>
      <c r="AY117" s="991"/>
      <c r="AZ117" s="1057" t="s">
        <v>468</v>
      </c>
      <c r="BA117" s="1058"/>
      <c r="BB117" s="1058"/>
      <c r="BC117" s="1058"/>
      <c r="BD117" s="1058"/>
      <c r="BE117" s="1058"/>
      <c r="BF117" s="1058"/>
      <c r="BG117" s="1058"/>
      <c r="BH117" s="1058"/>
      <c r="BI117" s="1058"/>
      <c r="BJ117" s="1058"/>
      <c r="BK117" s="1058"/>
      <c r="BL117" s="1058"/>
      <c r="BM117" s="1058"/>
      <c r="BN117" s="1058"/>
      <c r="BO117" s="1058"/>
      <c r="BP117" s="1059"/>
      <c r="BQ117" s="1009" t="s">
        <v>174</v>
      </c>
      <c r="BR117" s="1010"/>
      <c r="BS117" s="1010"/>
      <c r="BT117" s="1010"/>
      <c r="BU117" s="1010"/>
      <c r="BV117" s="1010" t="s">
        <v>174</v>
      </c>
      <c r="BW117" s="1010"/>
      <c r="BX117" s="1010"/>
      <c r="BY117" s="1010"/>
      <c r="BZ117" s="1010"/>
      <c r="CA117" s="1010" t="s">
        <v>174</v>
      </c>
      <c r="CB117" s="1010"/>
      <c r="CC117" s="1010"/>
      <c r="CD117" s="1010"/>
      <c r="CE117" s="1010"/>
      <c r="CF117" s="1004" t="s">
        <v>174</v>
      </c>
      <c r="CG117" s="1005"/>
      <c r="CH117" s="1005"/>
      <c r="CI117" s="1005"/>
      <c r="CJ117" s="1005"/>
      <c r="CK117" s="1035"/>
      <c r="CL117" s="1036"/>
      <c r="CM117" s="1006" t="s">
        <v>469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174</v>
      </c>
      <c r="DH117" s="1049"/>
      <c r="DI117" s="1049"/>
      <c r="DJ117" s="1049"/>
      <c r="DK117" s="1050"/>
      <c r="DL117" s="1051" t="s">
        <v>174</v>
      </c>
      <c r="DM117" s="1049"/>
      <c r="DN117" s="1049"/>
      <c r="DO117" s="1049"/>
      <c r="DP117" s="1050"/>
      <c r="DQ117" s="1051" t="s">
        <v>463</v>
      </c>
      <c r="DR117" s="1049"/>
      <c r="DS117" s="1049"/>
      <c r="DT117" s="1049"/>
      <c r="DU117" s="1050"/>
      <c r="DV117" s="1052" t="s">
        <v>174</v>
      </c>
      <c r="DW117" s="1053"/>
      <c r="DX117" s="1053"/>
      <c r="DY117" s="1053"/>
      <c r="DZ117" s="1054"/>
    </row>
    <row r="118" spans="1:130" s="246" customFormat="1" ht="26.25" customHeight="1" x14ac:dyDescent="0.15">
      <c r="A118" s="994" t="s">
        <v>440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438</v>
      </c>
      <c r="AB118" s="975"/>
      <c r="AC118" s="975"/>
      <c r="AD118" s="975"/>
      <c r="AE118" s="976"/>
      <c r="AF118" s="974" t="s">
        <v>307</v>
      </c>
      <c r="AG118" s="975"/>
      <c r="AH118" s="975"/>
      <c r="AI118" s="975"/>
      <c r="AJ118" s="976"/>
      <c r="AK118" s="974" t="s">
        <v>306</v>
      </c>
      <c r="AL118" s="975"/>
      <c r="AM118" s="975"/>
      <c r="AN118" s="975"/>
      <c r="AO118" s="976"/>
      <c r="AP118" s="1061" t="s">
        <v>439</v>
      </c>
      <c r="AQ118" s="1062"/>
      <c r="AR118" s="1062"/>
      <c r="AS118" s="1062"/>
      <c r="AT118" s="1063"/>
      <c r="AU118" s="990"/>
      <c r="AV118" s="991"/>
      <c r="AW118" s="991"/>
      <c r="AX118" s="991"/>
      <c r="AY118" s="991"/>
      <c r="AZ118" s="1064" t="s">
        <v>470</v>
      </c>
      <c r="BA118" s="1055"/>
      <c r="BB118" s="1055"/>
      <c r="BC118" s="1055"/>
      <c r="BD118" s="1055"/>
      <c r="BE118" s="1055"/>
      <c r="BF118" s="1055"/>
      <c r="BG118" s="1055"/>
      <c r="BH118" s="1055"/>
      <c r="BI118" s="1055"/>
      <c r="BJ118" s="1055"/>
      <c r="BK118" s="1055"/>
      <c r="BL118" s="1055"/>
      <c r="BM118" s="1055"/>
      <c r="BN118" s="1055"/>
      <c r="BO118" s="1055"/>
      <c r="BP118" s="1056"/>
      <c r="BQ118" s="1087" t="s">
        <v>174</v>
      </c>
      <c r="BR118" s="1088"/>
      <c r="BS118" s="1088"/>
      <c r="BT118" s="1088"/>
      <c r="BU118" s="1088"/>
      <c r="BV118" s="1088" t="s">
        <v>174</v>
      </c>
      <c r="BW118" s="1088"/>
      <c r="BX118" s="1088"/>
      <c r="BY118" s="1088"/>
      <c r="BZ118" s="1088"/>
      <c r="CA118" s="1088" t="s">
        <v>174</v>
      </c>
      <c r="CB118" s="1088"/>
      <c r="CC118" s="1088"/>
      <c r="CD118" s="1088"/>
      <c r="CE118" s="1088"/>
      <c r="CF118" s="1004" t="s">
        <v>174</v>
      </c>
      <c r="CG118" s="1005"/>
      <c r="CH118" s="1005"/>
      <c r="CI118" s="1005"/>
      <c r="CJ118" s="1005"/>
      <c r="CK118" s="1035"/>
      <c r="CL118" s="1036"/>
      <c r="CM118" s="1006" t="s">
        <v>471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174</v>
      </c>
      <c r="DH118" s="1049"/>
      <c r="DI118" s="1049"/>
      <c r="DJ118" s="1049"/>
      <c r="DK118" s="1050"/>
      <c r="DL118" s="1051" t="s">
        <v>450</v>
      </c>
      <c r="DM118" s="1049"/>
      <c r="DN118" s="1049"/>
      <c r="DO118" s="1049"/>
      <c r="DP118" s="1050"/>
      <c r="DQ118" s="1051" t="s">
        <v>174</v>
      </c>
      <c r="DR118" s="1049"/>
      <c r="DS118" s="1049"/>
      <c r="DT118" s="1049"/>
      <c r="DU118" s="1050"/>
      <c r="DV118" s="1052" t="s">
        <v>174</v>
      </c>
      <c r="DW118" s="1053"/>
      <c r="DX118" s="1053"/>
      <c r="DY118" s="1053"/>
      <c r="DZ118" s="1054"/>
    </row>
    <row r="119" spans="1:130" s="246" customFormat="1" ht="26.25" customHeight="1" x14ac:dyDescent="0.15">
      <c r="A119" s="1148" t="s">
        <v>443</v>
      </c>
      <c r="B119" s="1034"/>
      <c r="C119" s="1013" t="s">
        <v>444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174</v>
      </c>
      <c r="AB119" s="982"/>
      <c r="AC119" s="982"/>
      <c r="AD119" s="982"/>
      <c r="AE119" s="983"/>
      <c r="AF119" s="984" t="s">
        <v>174</v>
      </c>
      <c r="AG119" s="982"/>
      <c r="AH119" s="982"/>
      <c r="AI119" s="982"/>
      <c r="AJ119" s="983"/>
      <c r="AK119" s="984" t="s">
        <v>174</v>
      </c>
      <c r="AL119" s="982"/>
      <c r="AM119" s="982"/>
      <c r="AN119" s="982"/>
      <c r="AO119" s="983"/>
      <c r="AP119" s="985" t="s">
        <v>174</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472</v>
      </c>
      <c r="BP119" s="1096"/>
      <c r="BQ119" s="1087">
        <v>7387956</v>
      </c>
      <c r="BR119" s="1088"/>
      <c r="BS119" s="1088"/>
      <c r="BT119" s="1088"/>
      <c r="BU119" s="1088"/>
      <c r="BV119" s="1088">
        <v>7166711</v>
      </c>
      <c r="BW119" s="1088"/>
      <c r="BX119" s="1088"/>
      <c r="BY119" s="1088"/>
      <c r="BZ119" s="1088"/>
      <c r="CA119" s="1088">
        <v>7326226</v>
      </c>
      <c r="CB119" s="1088"/>
      <c r="CC119" s="1088"/>
      <c r="CD119" s="1088"/>
      <c r="CE119" s="1088"/>
      <c r="CF119" s="1089"/>
      <c r="CG119" s="1090"/>
      <c r="CH119" s="1090"/>
      <c r="CI119" s="1090"/>
      <c r="CJ119" s="1091"/>
      <c r="CK119" s="1037"/>
      <c r="CL119" s="1038"/>
      <c r="CM119" s="1092" t="s">
        <v>473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413</v>
      </c>
      <c r="DH119" s="1074"/>
      <c r="DI119" s="1074"/>
      <c r="DJ119" s="1074"/>
      <c r="DK119" s="1075"/>
      <c r="DL119" s="1073" t="s">
        <v>174</v>
      </c>
      <c r="DM119" s="1074"/>
      <c r="DN119" s="1074"/>
      <c r="DO119" s="1074"/>
      <c r="DP119" s="1075"/>
      <c r="DQ119" s="1073" t="s">
        <v>463</v>
      </c>
      <c r="DR119" s="1074"/>
      <c r="DS119" s="1074"/>
      <c r="DT119" s="1074"/>
      <c r="DU119" s="1075"/>
      <c r="DV119" s="1076" t="s">
        <v>463</v>
      </c>
      <c r="DW119" s="1077"/>
      <c r="DX119" s="1077"/>
      <c r="DY119" s="1077"/>
      <c r="DZ119" s="1078"/>
    </row>
    <row r="120" spans="1:130" s="246" customFormat="1" ht="26.25" customHeight="1" x14ac:dyDescent="0.15">
      <c r="A120" s="1149"/>
      <c r="B120" s="1036"/>
      <c r="C120" s="1006" t="s">
        <v>447</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174</v>
      </c>
      <c r="AB120" s="1049"/>
      <c r="AC120" s="1049"/>
      <c r="AD120" s="1049"/>
      <c r="AE120" s="1050"/>
      <c r="AF120" s="1051" t="s">
        <v>174</v>
      </c>
      <c r="AG120" s="1049"/>
      <c r="AH120" s="1049"/>
      <c r="AI120" s="1049"/>
      <c r="AJ120" s="1050"/>
      <c r="AK120" s="1051" t="s">
        <v>453</v>
      </c>
      <c r="AL120" s="1049"/>
      <c r="AM120" s="1049"/>
      <c r="AN120" s="1049"/>
      <c r="AO120" s="1050"/>
      <c r="AP120" s="1052" t="s">
        <v>413</v>
      </c>
      <c r="AQ120" s="1053"/>
      <c r="AR120" s="1053"/>
      <c r="AS120" s="1053"/>
      <c r="AT120" s="1054"/>
      <c r="AU120" s="1079" t="s">
        <v>474</v>
      </c>
      <c r="AV120" s="1080"/>
      <c r="AW120" s="1080"/>
      <c r="AX120" s="1080"/>
      <c r="AY120" s="1081"/>
      <c r="AZ120" s="1030" t="s">
        <v>475</v>
      </c>
      <c r="BA120" s="979"/>
      <c r="BB120" s="979"/>
      <c r="BC120" s="979"/>
      <c r="BD120" s="979"/>
      <c r="BE120" s="979"/>
      <c r="BF120" s="979"/>
      <c r="BG120" s="979"/>
      <c r="BH120" s="979"/>
      <c r="BI120" s="979"/>
      <c r="BJ120" s="979"/>
      <c r="BK120" s="979"/>
      <c r="BL120" s="979"/>
      <c r="BM120" s="979"/>
      <c r="BN120" s="979"/>
      <c r="BO120" s="979"/>
      <c r="BP120" s="980"/>
      <c r="BQ120" s="1016">
        <v>906519</v>
      </c>
      <c r="BR120" s="1017"/>
      <c r="BS120" s="1017"/>
      <c r="BT120" s="1017"/>
      <c r="BU120" s="1017"/>
      <c r="BV120" s="1017">
        <v>1039719</v>
      </c>
      <c r="BW120" s="1017"/>
      <c r="BX120" s="1017"/>
      <c r="BY120" s="1017"/>
      <c r="BZ120" s="1017"/>
      <c r="CA120" s="1017">
        <v>959062</v>
      </c>
      <c r="CB120" s="1017"/>
      <c r="CC120" s="1017"/>
      <c r="CD120" s="1017"/>
      <c r="CE120" s="1017"/>
      <c r="CF120" s="1031">
        <v>34.700000000000003</v>
      </c>
      <c r="CG120" s="1032"/>
      <c r="CH120" s="1032"/>
      <c r="CI120" s="1032"/>
      <c r="CJ120" s="1032"/>
      <c r="CK120" s="1097" t="s">
        <v>476</v>
      </c>
      <c r="CL120" s="1098"/>
      <c r="CM120" s="1098"/>
      <c r="CN120" s="1098"/>
      <c r="CO120" s="1099"/>
      <c r="CP120" s="1105" t="s">
        <v>477</v>
      </c>
      <c r="CQ120" s="1106"/>
      <c r="CR120" s="1106"/>
      <c r="CS120" s="1106"/>
      <c r="CT120" s="1106"/>
      <c r="CU120" s="1106"/>
      <c r="CV120" s="1106"/>
      <c r="CW120" s="1106"/>
      <c r="CX120" s="1106"/>
      <c r="CY120" s="1106"/>
      <c r="CZ120" s="1106"/>
      <c r="DA120" s="1106"/>
      <c r="DB120" s="1106"/>
      <c r="DC120" s="1106"/>
      <c r="DD120" s="1106"/>
      <c r="DE120" s="1106"/>
      <c r="DF120" s="1107"/>
      <c r="DG120" s="1016">
        <v>912206</v>
      </c>
      <c r="DH120" s="1017"/>
      <c r="DI120" s="1017"/>
      <c r="DJ120" s="1017"/>
      <c r="DK120" s="1017"/>
      <c r="DL120" s="1017">
        <v>778692</v>
      </c>
      <c r="DM120" s="1017"/>
      <c r="DN120" s="1017"/>
      <c r="DO120" s="1017"/>
      <c r="DP120" s="1017"/>
      <c r="DQ120" s="1017">
        <v>806433</v>
      </c>
      <c r="DR120" s="1017"/>
      <c r="DS120" s="1017"/>
      <c r="DT120" s="1017"/>
      <c r="DU120" s="1017"/>
      <c r="DV120" s="1018">
        <v>29.2</v>
      </c>
      <c r="DW120" s="1018"/>
      <c r="DX120" s="1018"/>
      <c r="DY120" s="1018"/>
      <c r="DZ120" s="1019"/>
    </row>
    <row r="121" spans="1:130" s="246" customFormat="1" ht="26.25" customHeight="1" x14ac:dyDescent="0.15">
      <c r="A121" s="1149"/>
      <c r="B121" s="1036"/>
      <c r="C121" s="1057" t="s">
        <v>478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155213</v>
      </c>
      <c r="AB121" s="1049"/>
      <c r="AC121" s="1049"/>
      <c r="AD121" s="1049"/>
      <c r="AE121" s="1050"/>
      <c r="AF121" s="1051">
        <v>155213</v>
      </c>
      <c r="AG121" s="1049"/>
      <c r="AH121" s="1049"/>
      <c r="AI121" s="1049"/>
      <c r="AJ121" s="1050"/>
      <c r="AK121" s="1051">
        <v>155213</v>
      </c>
      <c r="AL121" s="1049"/>
      <c r="AM121" s="1049"/>
      <c r="AN121" s="1049"/>
      <c r="AO121" s="1050"/>
      <c r="AP121" s="1052">
        <v>5.6</v>
      </c>
      <c r="AQ121" s="1053"/>
      <c r="AR121" s="1053"/>
      <c r="AS121" s="1053"/>
      <c r="AT121" s="1054"/>
      <c r="AU121" s="1082"/>
      <c r="AV121" s="1083"/>
      <c r="AW121" s="1083"/>
      <c r="AX121" s="1083"/>
      <c r="AY121" s="1084"/>
      <c r="AZ121" s="1039" t="s">
        <v>479</v>
      </c>
      <c r="BA121" s="1040"/>
      <c r="BB121" s="1040"/>
      <c r="BC121" s="1040"/>
      <c r="BD121" s="1040"/>
      <c r="BE121" s="1040"/>
      <c r="BF121" s="1040"/>
      <c r="BG121" s="1040"/>
      <c r="BH121" s="1040"/>
      <c r="BI121" s="1040"/>
      <c r="BJ121" s="1040"/>
      <c r="BK121" s="1040"/>
      <c r="BL121" s="1040"/>
      <c r="BM121" s="1040"/>
      <c r="BN121" s="1040"/>
      <c r="BO121" s="1040"/>
      <c r="BP121" s="1041"/>
      <c r="BQ121" s="1009">
        <v>255021</v>
      </c>
      <c r="BR121" s="1010"/>
      <c r="BS121" s="1010"/>
      <c r="BT121" s="1010"/>
      <c r="BU121" s="1010"/>
      <c r="BV121" s="1010">
        <v>246249</v>
      </c>
      <c r="BW121" s="1010"/>
      <c r="BX121" s="1010"/>
      <c r="BY121" s="1010"/>
      <c r="BZ121" s="1010"/>
      <c r="CA121" s="1010">
        <v>263224</v>
      </c>
      <c r="CB121" s="1010"/>
      <c r="CC121" s="1010"/>
      <c r="CD121" s="1010"/>
      <c r="CE121" s="1010"/>
      <c r="CF121" s="1004">
        <v>9.5</v>
      </c>
      <c r="CG121" s="1005"/>
      <c r="CH121" s="1005"/>
      <c r="CI121" s="1005"/>
      <c r="CJ121" s="1005"/>
      <c r="CK121" s="1100"/>
      <c r="CL121" s="1101"/>
      <c r="CM121" s="1101"/>
      <c r="CN121" s="1101"/>
      <c r="CO121" s="1102"/>
      <c r="CP121" s="1110" t="s">
        <v>480</v>
      </c>
      <c r="CQ121" s="1111"/>
      <c r="CR121" s="1111"/>
      <c r="CS121" s="1111"/>
      <c r="CT121" s="1111"/>
      <c r="CU121" s="1111"/>
      <c r="CV121" s="1111"/>
      <c r="CW121" s="1111"/>
      <c r="CX121" s="1111"/>
      <c r="CY121" s="1111"/>
      <c r="CZ121" s="1111"/>
      <c r="DA121" s="1111"/>
      <c r="DB121" s="1111"/>
      <c r="DC121" s="1111"/>
      <c r="DD121" s="1111"/>
      <c r="DE121" s="1111"/>
      <c r="DF121" s="1112"/>
      <c r="DG121" s="1009">
        <v>194006</v>
      </c>
      <c r="DH121" s="1010"/>
      <c r="DI121" s="1010"/>
      <c r="DJ121" s="1010"/>
      <c r="DK121" s="1010"/>
      <c r="DL121" s="1010">
        <v>156516</v>
      </c>
      <c r="DM121" s="1010"/>
      <c r="DN121" s="1010"/>
      <c r="DO121" s="1010"/>
      <c r="DP121" s="1010"/>
      <c r="DQ121" s="1010">
        <v>136760</v>
      </c>
      <c r="DR121" s="1010"/>
      <c r="DS121" s="1010"/>
      <c r="DT121" s="1010"/>
      <c r="DU121" s="1010"/>
      <c r="DV121" s="1011">
        <v>4.9000000000000004</v>
      </c>
      <c r="DW121" s="1011"/>
      <c r="DX121" s="1011"/>
      <c r="DY121" s="1011"/>
      <c r="DZ121" s="1012"/>
    </row>
    <row r="122" spans="1:130" s="246" customFormat="1" ht="26.25" customHeight="1" x14ac:dyDescent="0.15">
      <c r="A122" s="1149"/>
      <c r="B122" s="1036"/>
      <c r="C122" s="1006" t="s">
        <v>459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450</v>
      </c>
      <c r="AB122" s="1049"/>
      <c r="AC122" s="1049"/>
      <c r="AD122" s="1049"/>
      <c r="AE122" s="1050"/>
      <c r="AF122" s="1051" t="s">
        <v>174</v>
      </c>
      <c r="AG122" s="1049"/>
      <c r="AH122" s="1049"/>
      <c r="AI122" s="1049"/>
      <c r="AJ122" s="1050"/>
      <c r="AK122" s="1051" t="s">
        <v>174</v>
      </c>
      <c r="AL122" s="1049"/>
      <c r="AM122" s="1049"/>
      <c r="AN122" s="1049"/>
      <c r="AO122" s="1050"/>
      <c r="AP122" s="1052" t="s">
        <v>174</v>
      </c>
      <c r="AQ122" s="1053"/>
      <c r="AR122" s="1053"/>
      <c r="AS122" s="1053"/>
      <c r="AT122" s="1054"/>
      <c r="AU122" s="1082"/>
      <c r="AV122" s="1083"/>
      <c r="AW122" s="1083"/>
      <c r="AX122" s="1083"/>
      <c r="AY122" s="1084"/>
      <c r="AZ122" s="1064" t="s">
        <v>481</v>
      </c>
      <c r="BA122" s="1055"/>
      <c r="BB122" s="1055"/>
      <c r="BC122" s="1055"/>
      <c r="BD122" s="1055"/>
      <c r="BE122" s="1055"/>
      <c r="BF122" s="1055"/>
      <c r="BG122" s="1055"/>
      <c r="BH122" s="1055"/>
      <c r="BI122" s="1055"/>
      <c r="BJ122" s="1055"/>
      <c r="BK122" s="1055"/>
      <c r="BL122" s="1055"/>
      <c r="BM122" s="1055"/>
      <c r="BN122" s="1055"/>
      <c r="BO122" s="1055"/>
      <c r="BP122" s="1056"/>
      <c r="BQ122" s="1087">
        <v>4683888</v>
      </c>
      <c r="BR122" s="1088"/>
      <c r="BS122" s="1088"/>
      <c r="BT122" s="1088"/>
      <c r="BU122" s="1088"/>
      <c r="BV122" s="1088">
        <v>4883450</v>
      </c>
      <c r="BW122" s="1088"/>
      <c r="BX122" s="1088"/>
      <c r="BY122" s="1088"/>
      <c r="BZ122" s="1088"/>
      <c r="CA122" s="1088">
        <v>5136448</v>
      </c>
      <c r="CB122" s="1088"/>
      <c r="CC122" s="1088"/>
      <c r="CD122" s="1088"/>
      <c r="CE122" s="1088"/>
      <c r="CF122" s="1108">
        <v>185.8</v>
      </c>
      <c r="CG122" s="1109"/>
      <c r="CH122" s="1109"/>
      <c r="CI122" s="1109"/>
      <c r="CJ122" s="1109"/>
      <c r="CK122" s="1100"/>
      <c r="CL122" s="1101"/>
      <c r="CM122" s="1101"/>
      <c r="CN122" s="1101"/>
      <c r="CO122" s="1102"/>
      <c r="CP122" s="1110" t="s">
        <v>482</v>
      </c>
      <c r="CQ122" s="1111"/>
      <c r="CR122" s="1111"/>
      <c r="CS122" s="1111"/>
      <c r="CT122" s="1111"/>
      <c r="CU122" s="1111"/>
      <c r="CV122" s="1111"/>
      <c r="CW122" s="1111"/>
      <c r="CX122" s="1111"/>
      <c r="CY122" s="1111"/>
      <c r="CZ122" s="1111"/>
      <c r="DA122" s="1111"/>
      <c r="DB122" s="1111"/>
      <c r="DC122" s="1111"/>
      <c r="DD122" s="1111"/>
      <c r="DE122" s="1111"/>
      <c r="DF122" s="1112"/>
      <c r="DG122" s="1009">
        <v>68490</v>
      </c>
      <c r="DH122" s="1010"/>
      <c r="DI122" s="1010"/>
      <c r="DJ122" s="1010"/>
      <c r="DK122" s="1010"/>
      <c r="DL122" s="1010">
        <v>61193</v>
      </c>
      <c r="DM122" s="1010"/>
      <c r="DN122" s="1010"/>
      <c r="DO122" s="1010"/>
      <c r="DP122" s="1010"/>
      <c r="DQ122" s="1010">
        <v>57180</v>
      </c>
      <c r="DR122" s="1010"/>
      <c r="DS122" s="1010"/>
      <c r="DT122" s="1010"/>
      <c r="DU122" s="1010"/>
      <c r="DV122" s="1011">
        <v>2.1</v>
      </c>
      <c r="DW122" s="1011"/>
      <c r="DX122" s="1011"/>
      <c r="DY122" s="1011"/>
      <c r="DZ122" s="1012"/>
    </row>
    <row r="123" spans="1:130" s="246" customFormat="1" ht="26.25" customHeight="1" x14ac:dyDescent="0.15">
      <c r="A123" s="1149"/>
      <c r="B123" s="1036"/>
      <c r="C123" s="1006" t="s">
        <v>466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413</v>
      </c>
      <c r="AB123" s="1049"/>
      <c r="AC123" s="1049"/>
      <c r="AD123" s="1049"/>
      <c r="AE123" s="1050"/>
      <c r="AF123" s="1051" t="s">
        <v>174</v>
      </c>
      <c r="AG123" s="1049"/>
      <c r="AH123" s="1049"/>
      <c r="AI123" s="1049"/>
      <c r="AJ123" s="1050"/>
      <c r="AK123" s="1051" t="s">
        <v>174</v>
      </c>
      <c r="AL123" s="1049"/>
      <c r="AM123" s="1049"/>
      <c r="AN123" s="1049"/>
      <c r="AO123" s="1050"/>
      <c r="AP123" s="1052" t="s">
        <v>174</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483</v>
      </c>
      <c r="BP123" s="1096"/>
      <c r="BQ123" s="1155">
        <v>5845428</v>
      </c>
      <c r="BR123" s="1156"/>
      <c r="BS123" s="1156"/>
      <c r="BT123" s="1156"/>
      <c r="BU123" s="1156"/>
      <c r="BV123" s="1156">
        <v>6169418</v>
      </c>
      <c r="BW123" s="1156"/>
      <c r="BX123" s="1156"/>
      <c r="BY123" s="1156"/>
      <c r="BZ123" s="1156"/>
      <c r="CA123" s="1156">
        <v>6358734</v>
      </c>
      <c r="CB123" s="1156"/>
      <c r="CC123" s="1156"/>
      <c r="CD123" s="1156"/>
      <c r="CE123" s="1156"/>
      <c r="CF123" s="1089"/>
      <c r="CG123" s="1090"/>
      <c r="CH123" s="1090"/>
      <c r="CI123" s="1090"/>
      <c r="CJ123" s="1091"/>
      <c r="CK123" s="1100"/>
      <c r="CL123" s="1101"/>
      <c r="CM123" s="1101"/>
      <c r="CN123" s="1101"/>
      <c r="CO123" s="1102"/>
      <c r="CP123" s="1110" t="s">
        <v>484</v>
      </c>
      <c r="CQ123" s="1111"/>
      <c r="CR123" s="1111"/>
      <c r="CS123" s="1111"/>
      <c r="CT123" s="1111"/>
      <c r="CU123" s="1111"/>
      <c r="CV123" s="1111"/>
      <c r="CW123" s="1111"/>
      <c r="CX123" s="1111"/>
      <c r="CY123" s="1111"/>
      <c r="CZ123" s="1111"/>
      <c r="DA123" s="1111"/>
      <c r="DB123" s="1111"/>
      <c r="DC123" s="1111"/>
      <c r="DD123" s="1111"/>
      <c r="DE123" s="1111"/>
      <c r="DF123" s="1112"/>
      <c r="DG123" s="1048">
        <v>12575</v>
      </c>
      <c r="DH123" s="1049"/>
      <c r="DI123" s="1049"/>
      <c r="DJ123" s="1049"/>
      <c r="DK123" s="1050"/>
      <c r="DL123" s="1051">
        <v>10550</v>
      </c>
      <c r="DM123" s="1049"/>
      <c r="DN123" s="1049"/>
      <c r="DO123" s="1049"/>
      <c r="DP123" s="1050"/>
      <c r="DQ123" s="1051">
        <v>11034</v>
      </c>
      <c r="DR123" s="1049"/>
      <c r="DS123" s="1049"/>
      <c r="DT123" s="1049"/>
      <c r="DU123" s="1050"/>
      <c r="DV123" s="1052">
        <v>0.4</v>
      </c>
      <c r="DW123" s="1053"/>
      <c r="DX123" s="1053"/>
      <c r="DY123" s="1053"/>
      <c r="DZ123" s="1054"/>
    </row>
    <row r="124" spans="1:130" s="246" customFormat="1" ht="26.25" customHeight="1" thickBot="1" x14ac:dyDescent="0.2">
      <c r="A124" s="1149"/>
      <c r="B124" s="1036"/>
      <c r="C124" s="1006" t="s">
        <v>469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174</v>
      </c>
      <c r="AB124" s="1049"/>
      <c r="AC124" s="1049"/>
      <c r="AD124" s="1049"/>
      <c r="AE124" s="1050"/>
      <c r="AF124" s="1051" t="s">
        <v>174</v>
      </c>
      <c r="AG124" s="1049"/>
      <c r="AH124" s="1049"/>
      <c r="AI124" s="1049"/>
      <c r="AJ124" s="1050"/>
      <c r="AK124" s="1051" t="s">
        <v>174</v>
      </c>
      <c r="AL124" s="1049"/>
      <c r="AM124" s="1049"/>
      <c r="AN124" s="1049"/>
      <c r="AO124" s="1050"/>
      <c r="AP124" s="1052" t="s">
        <v>174</v>
      </c>
      <c r="AQ124" s="1053"/>
      <c r="AR124" s="1053"/>
      <c r="AS124" s="1053"/>
      <c r="AT124" s="1054"/>
      <c r="AU124" s="1151" t="s">
        <v>485</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56.3</v>
      </c>
      <c r="BR124" s="1118"/>
      <c r="BS124" s="1118"/>
      <c r="BT124" s="1118"/>
      <c r="BU124" s="1118"/>
      <c r="BV124" s="1118">
        <v>36.700000000000003</v>
      </c>
      <c r="BW124" s="1118"/>
      <c r="BX124" s="1118"/>
      <c r="BY124" s="1118"/>
      <c r="BZ124" s="1118"/>
      <c r="CA124" s="1118">
        <v>35</v>
      </c>
      <c r="CB124" s="1118"/>
      <c r="CC124" s="1118"/>
      <c r="CD124" s="1118"/>
      <c r="CE124" s="1118"/>
      <c r="CF124" s="1119"/>
      <c r="CG124" s="1120"/>
      <c r="CH124" s="1120"/>
      <c r="CI124" s="1120"/>
      <c r="CJ124" s="1121"/>
      <c r="CK124" s="1103"/>
      <c r="CL124" s="1103"/>
      <c r="CM124" s="1103"/>
      <c r="CN124" s="1103"/>
      <c r="CO124" s="1104"/>
      <c r="CP124" s="1110" t="s">
        <v>486</v>
      </c>
      <c r="CQ124" s="1111"/>
      <c r="CR124" s="1111"/>
      <c r="CS124" s="1111"/>
      <c r="CT124" s="1111"/>
      <c r="CU124" s="1111"/>
      <c r="CV124" s="1111"/>
      <c r="CW124" s="1111"/>
      <c r="CX124" s="1111"/>
      <c r="CY124" s="1111"/>
      <c r="CZ124" s="1111"/>
      <c r="DA124" s="1111"/>
      <c r="DB124" s="1111"/>
      <c r="DC124" s="1111"/>
      <c r="DD124" s="1111"/>
      <c r="DE124" s="1111"/>
      <c r="DF124" s="1112"/>
      <c r="DG124" s="1095">
        <v>12466</v>
      </c>
      <c r="DH124" s="1074"/>
      <c r="DI124" s="1074"/>
      <c r="DJ124" s="1074"/>
      <c r="DK124" s="1075"/>
      <c r="DL124" s="1073">
        <v>10505</v>
      </c>
      <c r="DM124" s="1074"/>
      <c r="DN124" s="1074"/>
      <c r="DO124" s="1074"/>
      <c r="DP124" s="1075"/>
      <c r="DQ124" s="1073">
        <v>12039</v>
      </c>
      <c r="DR124" s="1074"/>
      <c r="DS124" s="1074"/>
      <c r="DT124" s="1074"/>
      <c r="DU124" s="1075"/>
      <c r="DV124" s="1076">
        <v>0.4</v>
      </c>
      <c r="DW124" s="1077"/>
      <c r="DX124" s="1077"/>
      <c r="DY124" s="1077"/>
      <c r="DZ124" s="1078"/>
    </row>
    <row r="125" spans="1:130" s="246" customFormat="1" ht="26.25" customHeight="1" x14ac:dyDescent="0.15">
      <c r="A125" s="1149"/>
      <c r="B125" s="1036"/>
      <c r="C125" s="1006" t="s">
        <v>471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453</v>
      </c>
      <c r="AB125" s="1049"/>
      <c r="AC125" s="1049"/>
      <c r="AD125" s="1049"/>
      <c r="AE125" s="1050"/>
      <c r="AF125" s="1051" t="s">
        <v>174</v>
      </c>
      <c r="AG125" s="1049"/>
      <c r="AH125" s="1049"/>
      <c r="AI125" s="1049"/>
      <c r="AJ125" s="1050"/>
      <c r="AK125" s="1051" t="s">
        <v>174</v>
      </c>
      <c r="AL125" s="1049"/>
      <c r="AM125" s="1049"/>
      <c r="AN125" s="1049"/>
      <c r="AO125" s="1050"/>
      <c r="AP125" s="1052" t="s">
        <v>453</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487</v>
      </c>
      <c r="CL125" s="1098"/>
      <c r="CM125" s="1098"/>
      <c r="CN125" s="1098"/>
      <c r="CO125" s="1099"/>
      <c r="CP125" s="1030" t="s">
        <v>488</v>
      </c>
      <c r="CQ125" s="979"/>
      <c r="CR125" s="979"/>
      <c r="CS125" s="979"/>
      <c r="CT125" s="979"/>
      <c r="CU125" s="979"/>
      <c r="CV125" s="979"/>
      <c r="CW125" s="979"/>
      <c r="CX125" s="979"/>
      <c r="CY125" s="979"/>
      <c r="CZ125" s="979"/>
      <c r="DA125" s="979"/>
      <c r="DB125" s="979"/>
      <c r="DC125" s="979"/>
      <c r="DD125" s="979"/>
      <c r="DE125" s="979"/>
      <c r="DF125" s="980"/>
      <c r="DG125" s="1016" t="s">
        <v>174</v>
      </c>
      <c r="DH125" s="1017"/>
      <c r="DI125" s="1017"/>
      <c r="DJ125" s="1017"/>
      <c r="DK125" s="1017"/>
      <c r="DL125" s="1017" t="s">
        <v>453</v>
      </c>
      <c r="DM125" s="1017"/>
      <c r="DN125" s="1017"/>
      <c r="DO125" s="1017"/>
      <c r="DP125" s="1017"/>
      <c r="DQ125" s="1017" t="s">
        <v>413</v>
      </c>
      <c r="DR125" s="1017"/>
      <c r="DS125" s="1017"/>
      <c r="DT125" s="1017"/>
      <c r="DU125" s="1017"/>
      <c r="DV125" s="1018" t="s">
        <v>174</v>
      </c>
      <c r="DW125" s="1018"/>
      <c r="DX125" s="1018"/>
      <c r="DY125" s="1018"/>
      <c r="DZ125" s="1019"/>
    </row>
    <row r="126" spans="1:130" s="246" customFormat="1" ht="26.25" customHeight="1" thickBot="1" x14ac:dyDescent="0.2">
      <c r="A126" s="1149"/>
      <c r="B126" s="1036"/>
      <c r="C126" s="1006" t="s">
        <v>473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453</v>
      </c>
      <c r="AB126" s="1049"/>
      <c r="AC126" s="1049"/>
      <c r="AD126" s="1049"/>
      <c r="AE126" s="1050"/>
      <c r="AF126" s="1051" t="s">
        <v>413</v>
      </c>
      <c r="AG126" s="1049"/>
      <c r="AH126" s="1049"/>
      <c r="AI126" s="1049"/>
      <c r="AJ126" s="1050"/>
      <c r="AK126" s="1051" t="s">
        <v>174</v>
      </c>
      <c r="AL126" s="1049"/>
      <c r="AM126" s="1049"/>
      <c r="AN126" s="1049"/>
      <c r="AO126" s="1050"/>
      <c r="AP126" s="1052" t="s">
        <v>413</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489</v>
      </c>
      <c r="CQ126" s="1040"/>
      <c r="CR126" s="1040"/>
      <c r="CS126" s="1040"/>
      <c r="CT126" s="1040"/>
      <c r="CU126" s="1040"/>
      <c r="CV126" s="1040"/>
      <c r="CW126" s="1040"/>
      <c r="CX126" s="1040"/>
      <c r="CY126" s="1040"/>
      <c r="CZ126" s="1040"/>
      <c r="DA126" s="1040"/>
      <c r="DB126" s="1040"/>
      <c r="DC126" s="1040"/>
      <c r="DD126" s="1040"/>
      <c r="DE126" s="1040"/>
      <c r="DF126" s="1041"/>
      <c r="DG126" s="1009" t="s">
        <v>453</v>
      </c>
      <c r="DH126" s="1010"/>
      <c r="DI126" s="1010"/>
      <c r="DJ126" s="1010"/>
      <c r="DK126" s="1010"/>
      <c r="DL126" s="1010" t="s">
        <v>174</v>
      </c>
      <c r="DM126" s="1010"/>
      <c r="DN126" s="1010"/>
      <c r="DO126" s="1010"/>
      <c r="DP126" s="1010"/>
      <c r="DQ126" s="1010" t="s">
        <v>174</v>
      </c>
      <c r="DR126" s="1010"/>
      <c r="DS126" s="1010"/>
      <c r="DT126" s="1010"/>
      <c r="DU126" s="1010"/>
      <c r="DV126" s="1011" t="s">
        <v>453</v>
      </c>
      <c r="DW126" s="1011"/>
      <c r="DX126" s="1011"/>
      <c r="DY126" s="1011"/>
      <c r="DZ126" s="1012"/>
    </row>
    <row r="127" spans="1:130" s="246" customFormat="1" ht="26.25" customHeight="1" x14ac:dyDescent="0.15">
      <c r="A127" s="1150"/>
      <c r="B127" s="1038"/>
      <c r="C127" s="1092" t="s">
        <v>490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174</v>
      </c>
      <c r="AB127" s="1049"/>
      <c r="AC127" s="1049"/>
      <c r="AD127" s="1049"/>
      <c r="AE127" s="1050"/>
      <c r="AF127" s="1051" t="s">
        <v>453</v>
      </c>
      <c r="AG127" s="1049"/>
      <c r="AH127" s="1049"/>
      <c r="AI127" s="1049"/>
      <c r="AJ127" s="1050"/>
      <c r="AK127" s="1051" t="s">
        <v>453</v>
      </c>
      <c r="AL127" s="1049"/>
      <c r="AM127" s="1049"/>
      <c r="AN127" s="1049"/>
      <c r="AO127" s="1050"/>
      <c r="AP127" s="1052" t="s">
        <v>413</v>
      </c>
      <c r="AQ127" s="1053"/>
      <c r="AR127" s="1053"/>
      <c r="AS127" s="1053"/>
      <c r="AT127" s="1054"/>
      <c r="AU127" s="282"/>
      <c r="AV127" s="282"/>
      <c r="AW127" s="282"/>
      <c r="AX127" s="1122" t="s">
        <v>491</v>
      </c>
      <c r="AY127" s="1123"/>
      <c r="AZ127" s="1123"/>
      <c r="BA127" s="1123"/>
      <c r="BB127" s="1123"/>
      <c r="BC127" s="1123"/>
      <c r="BD127" s="1123"/>
      <c r="BE127" s="1124"/>
      <c r="BF127" s="1125" t="s">
        <v>492</v>
      </c>
      <c r="BG127" s="1123"/>
      <c r="BH127" s="1123"/>
      <c r="BI127" s="1123"/>
      <c r="BJ127" s="1123"/>
      <c r="BK127" s="1123"/>
      <c r="BL127" s="1124"/>
      <c r="BM127" s="1125" t="s">
        <v>493</v>
      </c>
      <c r="BN127" s="1123"/>
      <c r="BO127" s="1123"/>
      <c r="BP127" s="1123"/>
      <c r="BQ127" s="1123"/>
      <c r="BR127" s="1123"/>
      <c r="BS127" s="1124"/>
      <c r="BT127" s="1125" t="s">
        <v>494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495</v>
      </c>
      <c r="CQ127" s="1040"/>
      <c r="CR127" s="1040"/>
      <c r="CS127" s="1040"/>
      <c r="CT127" s="1040"/>
      <c r="CU127" s="1040"/>
      <c r="CV127" s="1040"/>
      <c r="CW127" s="1040"/>
      <c r="CX127" s="1040"/>
      <c r="CY127" s="1040"/>
      <c r="CZ127" s="1040"/>
      <c r="DA127" s="1040"/>
      <c r="DB127" s="1040"/>
      <c r="DC127" s="1040"/>
      <c r="DD127" s="1040"/>
      <c r="DE127" s="1040"/>
      <c r="DF127" s="1041"/>
      <c r="DG127" s="1009" t="s">
        <v>413</v>
      </c>
      <c r="DH127" s="1010"/>
      <c r="DI127" s="1010"/>
      <c r="DJ127" s="1010"/>
      <c r="DK127" s="1010"/>
      <c r="DL127" s="1010" t="s">
        <v>413</v>
      </c>
      <c r="DM127" s="1010"/>
      <c r="DN127" s="1010"/>
      <c r="DO127" s="1010"/>
      <c r="DP127" s="1010"/>
      <c r="DQ127" s="1010" t="s">
        <v>453</v>
      </c>
      <c r="DR127" s="1010"/>
      <c r="DS127" s="1010"/>
      <c r="DT127" s="1010"/>
      <c r="DU127" s="1010"/>
      <c r="DV127" s="1011" t="s">
        <v>453</v>
      </c>
      <c r="DW127" s="1011"/>
      <c r="DX127" s="1011"/>
      <c r="DY127" s="1011"/>
      <c r="DZ127" s="1012"/>
    </row>
    <row r="128" spans="1:130" s="246" customFormat="1" ht="26.25" customHeight="1" thickBot="1" x14ac:dyDescent="0.2">
      <c r="A128" s="1133" t="s">
        <v>496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497</v>
      </c>
      <c r="X128" s="1135"/>
      <c r="Y128" s="1135"/>
      <c r="Z128" s="1136"/>
      <c r="AA128" s="1137">
        <v>12430</v>
      </c>
      <c r="AB128" s="1138"/>
      <c r="AC128" s="1138"/>
      <c r="AD128" s="1138"/>
      <c r="AE128" s="1139"/>
      <c r="AF128" s="1140">
        <v>9606</v>
      </c>
      <c r="AG128" s="1138"/>
      <c r="AH128" s="1138"/>
      <c r="AI128" s="1138"/>
      <c r="AJ128" s="1139"/>
      <c r="AK128" s="1140">
        <v>5786</v>
      </c>
      <c r="AL128" s="1138"/>
      <c r="AM128" s="1138"/>
      <c r="AN128" s="1138"/>
      <c r="AO128" s="1139"/>
      <c r="AP128" s="1141"/>
      <c r="AQ128" s="1142"/>
      <c r="AR128" s="1142"/>
      <c r="AS128" s="1142"/>
      <c r="AT128" s="1143"/>
      <c r="AU128" s="282"/>
      <c r="AV128" s="282"/>
      <c r="AW128" s="282"/>
      <c r="AX128" s="978" t="s">
        <v>498</v>
      </c>
      <c r="AY128" s="979"/>
      <c r="AZ128" s="979"/>
      <c r="BA128" s="979"/>
      <c r="BB128" s="979"/>
      <c r="BC128" s="979"/>
      <c r="BD128" s="979"/>
      <c r="BE128" s="980"/>
      <c r="BF128" s="1144" t="s">
        <v>174</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499</v>
      </c>
      <c r="CQ128" s="1127"/>
      <c r="CR128" s="1127"/>
      <c r="CS128" s="1127"/>
      <c r="CT128" s="1127"/>
      <c r="CU128" s="1127"/>
      <c r="CV128" s="1127"/>
      <c r="CW128" s="1127"/>
      <c r="CX128" s="1127"/>
      <c r="CY128" s="1127"/>
      <c r="CZ128" s="1127"/>
      <c r="DA128" s="1127"/>
      <c r="DB128" s="1127"/>
      <c r="DC128" s="1127"/>
      <c r="DD128" s="1127"/>
      <c r="DE128" s="1127"/>
      <c r="DF128" s="1128"/>
      <c r="DG128" s="1129" t="s">
        <v>413</v>
      </c>
      <c r="DH128" s="1130"/>
      <c r="DI128" s="1130"/>
      <c r="DJ128" s="1130"/>
      <c r="DK128" s="1130"/>
      <c r="DL128" s="1130" t="s">
        <v>174</v>
      </c>
      <c r="DM128" s="1130"/>
      <c r="DN128" s="1130"/>
      <c r="DO128" s="1130"/>
      <c r="DP128" s="1130"/>
      <c r="DQ128" s="1130" t="s">
        <v>174</v>
      </c>
      <c r="DR128" s="1130"/>
      <c r="DS128" s="1130"/>
      <c r="DT128" s="1130"/>
      <c r="DU128" s="1130"/>
      <c r="DV128" s="1131" t="s">
        <v>174</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500</v>
      </c>
      <c r="X129" s="1164"/>
      <c r="Y129" s="1164"/>
      <c r="Z129" s="1165"/>
      <c r="AA129" s="1048">
        <v>3224692</v>
      </c>
      <c r="AB129" s="1049"/>
      <c r="AC129" s="1049"/>
      <c r="AD129" s="1049"/>
      <c r="AE129" s="1050"/>
      <c r="AF129" s="1051">
        <v>3172680</v>
      </c>
      <c r="AG129" s="1049"/>
      <c r="AH129" s="1049"/>
      <c r="AI129" s="1049"/>
      <c r="AJ129" s="1050"/>
      <c r="AK129" s="1051">
        <v>3240226</v>
      </c>
      <c r="AL129" s="1049"/>
      <c r="AM129" s="1049"/>
      <c r="AN129" s="1049"/>
      <c r="AO129" s="1050"/>
      <c r="AP129" s="1166"/>
      <c r="AQ129" s="1167"/>
      <c r="AR129" s="1167"/>
      <c r="AS129" s="1167"/>
      <c r="AT129" s="1168"/>
      <c r="AU129" s="284"/>
      <c r="AV129" s="284"/>
      <c r="AW129" s="284"/>
      <c r="AX129" s="1157" t="s">
        <v>501</v>
      </c>
      <c r="AY129" s="1040"/>
      <c r="AZ129" s="1040"/>
      <c r="BA129" s="1040"/>
      <c r="BB129" s="1040"/>
      <c r="BC129" s="1040"/>
      <c r="BD129" s="1040"/>
      <c r="BE129" s="1041"/>
      <c r="BF129" s="1158" t="s">
        <v>463</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502</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503</v>
      </c>
      <c r="X130" s="1164"/>
      <c r="Y130" s="1164"/>
      <c r="Z130" s="1165"/>
      <c r="AA130" s="1048">
        <v>487831</v>
      </c>
      <c r="AB130" s="1049"/>
      <c r="AC130" s="1049"/>
      <c r="AD130" s="1049"/>
      <c r="AE130" s="1050"/>
      <c r="AF130" s="1051">
        <v>460953</v>
      </c>
      <c r="AG130" s="1049"/>
      <c r="AH130" s="1049"/>
      <c r="AI130" s="1049"/>
      <c r="AJ130" s="1050"/>
      <c r="AK130" s="1051">
        <v>476214</v>
      </c>
      <c r="AL130" s="1049"/>
      <c r="AM130" s="1049"/>
      <c r="AN130" s="1049"/>
      <c r="AO130" s="1050"/>
      <c r="AP130" s="1166"/>
      <c r="AQ130" s="1167"/>
      <c r="AR130" s="1167"/>
      <c r="AS130" s="1167"/>
      <c r="AT130" s="1168"/>
      <c r="AU130" s="284"/>
      <c r="AV130" s="284"/>
      <c r="AW130" s="284"/>
      <c r="AX130" s="1157" t="s">
        <v>504</v>
      </c>
      <c r="AY130" s="1040"/>
      <c r="AZ130" s="1040"/>
      <c r="BA130" s="1040"/>
      <c r="BB130" s="1040"/>
      <c r="BC130" s="1040"/>
      <c r="BD130" s="1040"/>
      <c r="BE130" s="1041"/>
      <c r="BF130" s="1194">
        <v>10.8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505</v>
      </c>
      <c r="X131" s="1202"/>
      <c r="Y131" s="1202"/>
      <c r="Z131" s="1203"/>
      <c r="AA131" s="1095">
        <v>2736861</v>
      </c>
      <c r="AB131" s="1074"/>
      <c r="AC131" s="1074"/>
      <c r="AD131" s="1074"/>
      <c r="AE131" s="1075"/>
      <c r="AF131" s="1073">
        <v>2711727</v>
      </c>
      <c r="AG131" s="1074"/>
      <c r="AH131" s="1074"/>
      <c r="AI131" s="1074"/>
      <c r="AJ131" s="1075"/>
      <c r="AK131" s="1073">
        <v>2764012</v>
      </c>
      <c r="AL131" s="1074"/>
      <c r="AM131" s="1074"/>
      <c r="AN131" s="1074"/>
      <c r="AO131" s="1075"/>
      <c r="AP131" s="1204"/>
      <c r="AQ131" s="1205"/>
      <c r="AR131" s="1205"/>
      <c r="AS131" s="1205"/>
      <c r="AT131" s="1206"/>
      <c r="AU131" s="284"/>
      <c r="AV131" s="284"/>
      <c r="AW131" s="284"/>
      <c r="AX131" s="1176" t="s">
        <v>506</v>
      </c>
      <c r="AY131" s="1127"/>
      <c r="AZ131" s="1127"/>
      <c r="BA131" s="1127"/>
      <c r="BB131" s="1127"/>
      <c r="BC131" s="1127"/>
      <c r="BD131" s="1127"/>
      <c r="BE131" s="1128"/>
      <c r="BF131" s="1177">
        <v>35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507</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508</v>
      </c>
      <c r="W132" s="1187"/>
      <c r="X132" s="1187"/>
      <c r="Y132" s="1187"/>
      <c r="Z132" s="1188"/>
      <c r="AA132" s="1189">
        <v>11.191763119999999</v>
      </c>
      <c r="AB132" s="1190"/>
      <c r="AC132" s="1190"/>
      <c r="AD132" s="1190"/>
      <c r="AE132" s="1191"/>
      <c r="AF132" s="1192">
        <v>10.872702159999999</v>
      </c>
      <c r="AG132" s="1190"/>
      <c r="AH132" s="1190"/>
      <c r="AI132" s="1190"/>
      <c r="AJ132" s="1191"/>
      <c r="AK132" s="1192">
        <v>10.40744396</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509</v>
      </c>
      <c r="W133" s="1170"/>
      <c r="X133" s="1170"/>
      <c r="Y133" s="1170"/>
      <c r="Z133" s="1171"/>
      <c r="AA133" s="1172">
        <v>11.1</v>
      </c>
      <c r="AB133" s="1173"/>
      <c r="AC133" s="1173"/>
      <c r="AD133" s="1173"/>
      <c r="AE133" s="1174"/>
      <c r="AF133" s="1172">
        <v>10.4</v>
      </c>
      <c r="AG133" s="1173"/>
      <c r="AH133" s="1173"/>
      <c r="AI133" s="1173"/>
      <c r="AJ133" s="1174"/>
      <c r="AK133" s="1172">
        <v>10.8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jbhqy+GBD3Fdx/zNeH1fnFiaCGwGYISGb8MEMp/RGP/qpXGUQceI0TvimyBYOvgzfJ65FLSOR/Zqcz1QwHybQ==" saltValue="5ptG0mFeYgP+luEGJiB9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kMLsWE9TWYcbhx8EX7yZZ/ZweAooNukpyv29ZCrytZruK2L1emu5XMR1n01PoOUeq7oDvF9AbljMIkJSFBrkw==" saltValue="iHwNi/VqyMGdsGFxmOaA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nl8WF76Da5tLXoEOoBn62VUx6XnynsxJ+K/eiq4LMMO3ts7PtmJw0lpu8ZmkTm5T+vtPiVyPGT8tryAeHJO3A==" saltValue="HICvXMyuBmw+3lK/n2gTU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513</v>
      </c>
      <c r="AP7" s="303"/>
      <c r="AQ7" s="304" t="s">
        <v>514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515</v>
      </c>
      <c r="AQ8" s="310" t="s">
        <v>516</v>
      </c>
      <c r="AR8" s="311" t="s">
        <v>517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518</v>
      </c>
      <c r="AL9" s="1213"/>
      <c r="AM9" s="1213"/>
      <c r="AN9" s="1214"/>
      <c r="AO9" s="312">
        <v>1034270</v>
      </c>
      <c r="AP9" s="312">
        <v>144937</v>
      </c>
      <c r="AQ9" s="313">
        <v>116834</v>
      </c>
      <c r="AR9" s="314">
        <v>24.1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519</v>
      </c>
      <c r="AL10" s="1213"/>
      <c r="AM10" s="1213"/>
      <c r="AN10" s="1214"/>
      <c r="AO10" s="315">
        <v>57745</v>
      </c>
      <c r="AP10" s="315">
        <v>8092</v>
      </c>
      <c r="AQ10" s="316">
        <v>12766</v>
      </c>
      <c r="AR10" s="317">
        <v>-36.6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520</v>
      </c>
      <c r="AL11" s="1213"/>
      <c r="AM11" s="1213"/>
      <c r="AN11" s="1214"/>
      <c r="AO11" s="315">
        <v>147187</v>
      </c>
      <c r="AP11" s="315">
        <v>20626</v>
      </c>
      <c r="AQ11" s="316">
        <v>19336</v>
      </c>
      <c r="AR11" s="317">
        <v>6.7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521</v>
      </c>
      <c r="AL12" s="1213"/>
      <c r="AM12" s="1213"/>
      <c r="AN12" s="1214"/>
      <c r="AO12" s="315" t="s">
        <v>522</v>
      </c>
      <c r="AP12" s="315" t="s">
        <v>522</v>
      </c>
      <c r="AQ12" s="316">
        <v>1049</v>
      </c>
      <c r="AR12" s="317" t="s">
        <v>522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523</v>
      </c>
      <c r="AL13" s="1213"/>
      <c r="AM13" s="1213"/>
      <c r="AN13" s="1214"/>
      <c r="AO13" s="315" t="s">
        <v>522</v>
      </c>
      <c r="AP13" s="315" t="s">
        <v>522</v>
      </c>
      <c r="AQ13" s="316" t="s">
        <v>522</v>
      </c>
      <c r="AR13" s="317" t="s">
        <v>522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524</v>
      </c>
      <c r="AL14" s="1213"/>
      <c r="AM14" s="1213"/>
      <c r="AN14" s="1214"/>
      <c r="AO14" s="315">
        <v>39130</v>
      </c>
      <c r="AP14" s="315">
        <v>5483</v>
      </c>
      <c r="AQ14" s="316">
        <v>5063</v>
      </c>
      <c r="AR14" s="317">
        <v>8.3000000000000007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525</v>
      </c>
      <c r="AL15" s="1213"/>
      <c r="AM15" s="1213"/>
      <c r="AN15" s="1214"/>
      <c r="AO15" s="315" t="s">
        <v>522</v>
      </c>
      <c r="AP15" s="315" t="s">
        <v>522</v>
      </c>
      <c r="AQ15" s="316">
        <v>3168</v>
      </c>
      <c r="AR15" s="317" t="s">
        <v>522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526</v>
      </c>
      <c r="AL16" s="1216"/>
      <c r="AM16" s="1216"/>
      <c r="AN16" s="1217"/>
      <c r="AO16" s="315">
        <v>-103458</v>
      </c>
      <c r="AP16" s="315">
        <v>-14498</v>
      </c>
      <c r="AQ16" s="316">
        <v>-11723</v>
      </c>
      <c r="AR16" s="317">
        <v>23.7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1174874</v>
      </c>
      <c r="AP17" s="315">
        <v>164640</v>
      </c>
      <c r="AQ17" s="316">
        <v>146494</v>
      </c>
      <c r="AR17" s="317">
        <v>12.4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531</v>
      </c>
      <c r="AL21" s="1208"/>
      <c r="AM21" s="1208"/>
      <c r="AN21" s="1209"/>
      <c r="AO21" s="327">
        <v>15.41</v>
      </c>
      <c r="AP21" s="328">
        <v>13.76</v>
      </c>
      <c r="AQ21" s="329">
        <v>1.65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532</v>
      </c>
      <c r="AL22" s="1208"/>
      <c r="AM22" s="1208"/>
      <c r="AN22" s="1209"/>
      <c r="AO22" s="332">
        <v>95</v>
      </c>
      <c r="AP22" s="333">
        <v>94.9</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513</v>
      </c>
      <c r="AP30" s="303"/>
      <c r="AQ30" s="304" t="s">
        <v>514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515</v>
      </c>
      <c r="AQ31" s="310" t="s">
        <v>516</v>
      </c>
      <c r="AR31" s="311" t="s">
        <v>517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536</v>
      </c>
      <c r="AL32" s="1224"/>
      <c r="AM32" s="1224"/>
      <c r="AN32" s="1225"/>
      <c r="AO32" s="342">
        <v>472590</v>
      </c>
      <c r="AP32" s="342">
        <v>66226</v>
      </c>
      <c r="AQ32" s="343">
        <v>73591</v>
      </c>
      <c r="AR32" s="344">
        <v>-10</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537</v>
      </c>
      <c r="AL33" s="1224"/>
      <c r="AM33" s="1224"/>
      <c r="AN33" s="1225"/>
      <c r="AO33" s="342" t="s">
        <v>522</v>
      </c>
      <c r="AP33" s="342" t="s">
        <v>522</v>
      </c>
      <c r="AQ33" s="343" t="s">
        <v>522</v>
      </c>
      <c r="AR33" s="344" t="s">
        <v>522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538</v>
      </c>
      <c r="AL34" s="1224"/>
      <c r="AM34" s="1224"/>
      <c r="AN34" s="1225"/>
      <c r="AO34" s="342" t="s">
        <v>522</v>
      </c>
      <c r="AP34" s="342" t="s">
        <v>522</v>
      </c>
      <c r="AQ34" s="343">
        <v>1</v>
      </c>
      <c r="AR34" s="344" t="s">
        <v>522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539</v>
      </c>
      <c r="AL35" s="1224"/>
      <c r="AM35" s="1224"/>
      <c r="AN35" s="1225"/>
      <c r="AO35" s="342">
        <v>81332</v>
      </c>
      <c r="AP35" s="342">
        <v>11397</v>
      </c>
      <c r="AQ35" s="343">
        <v>19214</v>
      </c>
      <c r="AR35" s="344">
        <v>-40.700000000000003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540</v>
      </c>
      <c r="AL36" s="1224"/>
      <c r="AM36" s="1224"/>
      <c r="AN36" s="1225"/>
      <c r="AO36" s="342">
        <v>60482</v>
      </c>
      <c r="AP36" s="342">
        <v>8476</v>
      </c>
      <c r="AQ36" s="343">
        <v>5293</v>
      </c>
      <c r="AR36" s="344">
        <v>60.1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541</v>
      </c>
      <c r="AL37" s="1224"/>
      <c r="AM37" s="1224"/>
      <c r="AN37" s="1225"/>
      <c r="AO37" s="342">
        <v>155213</v>
      </c>
      <c r="AP37" s="342">
        <v>21751</v>
      </c>
      <c r="AQ37" s="343">
        <v>1256</v>
      </c>
      <c r="AR37" s="344">
        <v>1631.8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542</v>
      </c>
      <c r="AL38" s="1227"/>
      <c r="AM38" s="1227"/>
      <c r="AN38" s="1228"/>
      <c r="AO38" s="345">
        <v>46</v>
      </c>
      <c r="AP38" s="345">
        <v>6</v>
      </c>
      <c r="AQ38" s="346">
        <v>9</v>
      </c>
      <c r="AR38" s="334">
        <v>-33.299999999999997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543</v>
      </c>
      <c r="AL39" s="1227"/>
      <c r="AM39" s="1227"/>
      <c r="AN39" s="1228"/>
      <c r="AO39" s="342">
        <v>-5786</v>
      </c>
      <c r="AP39" s="342">
        <v>-811</v>
      </c>
      <c r="AQ39" s="343">
        <v>-3572</v>
      </c>
      <c r="AR39" s="344">
        <v>-77.3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544</v>
      </c>
      <c r="AL40" s="1224"/>
      <c r="AM40" s="1224"/>
      <c r="AN40" s="1225"/>
      <c r="AO40" s="342">
        <v>-476214</v>
      </c>
      <c r="AP40" s="342">
        <v>-66734</v>
      </c>
      <c r="AQ40" s="343">
        <v>-65248</v>
      </c>
      <c r="AR40" s="344">
        <v>2.2999999999999998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301</v>
      </c>
      <c r="AL41" s="1230"/>
      <c r="AM41" s="1230"/>
      <c r="AN41" s="1231"/>
      <c r="AO41" s="342">
        <v>287663</v>
      </c>
      <c r="AP41" s="342">
        <v>40312</v>
      </c>
      <c r="AQ41" s="343">
        <v>30545</v>
      </c>
      <c r="AR41" s="344">
        <v>32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513</v>
      </c>
      <c r="AN49" s="1220" t="s">
        <v>548</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549</v>
      </c>
      <c r="AO50" s="359" t="s">
        <v>550</v>
      </c>
      <c r="AP50" s="360" t="s">
        <v>551</v>
      </c>
      <c r="AQ50" s="361" t="s">
        <v>552</v>
      </c>
      <c r="AR50" s="362" t="s">
        <v>553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1375048</v>
      </c>
      <c r="AN51" s="364">
        <v>177908</v>
      </c>
      <c r="AO51" s="365">
        <v>86.4</v>
      </c>
      <c r="AP51" s="366">
        <v>119685</v>
      </c>
      <c r="AQ51" s="367">
        <v>0</v>
      </c>
      <c r="AR51" s="368">
        <v>86.4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1023165</v>
      </c>
      <c r="AN52" s="372">
        <v>132380</v>
      </c>
      <c r="AO52" s="373">
        <v>105.7</v>
      </c>
      <c r="AP52" s="374">
        <v>68464</v>
      </c>
      <c r="AQ52" s="375">
        <v>18.399999999999999</v>
      </c>
      <c r="AR52" s="376">
        <v>87.3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1361993</v>
      </c>
      <c r="AN53" s="364">
        <v>180636</v>
      </c>
      <c r="AO53" s="365">
        <v>1.5</v>
      </c>
      <c r="AP53" s="366">
        <v>109920</v>
      </c>
      <c r="AQ53" s="367">
        <v>-8.1999999999999993</v>
      </c>
      <c r="AR53" s="368">
        <v>9.6999999999999993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562300</v>
      </c>
      <c r="AN54" s="372">
        <v>74576</v>
      </c>
      <c r="AO54" s="373">
        <v>-43.7</v>
      </c>
      <c r="AP54" s="374">
        <v>62739</v>
      </c>
      <c r="AQ54" s="375">
        <v>-8.4</v>
      </c>
      <c r="AR54" s="376">
        <v>-35.299999999999997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590874</v>
      </c>
      <c r="AN55" s="364">
        <v>79633</v>
      </c>
      <c r="AO55" s="365">
        <v>-55.9</v>
      </c>
      <c r="AP55" s="366">
        <v>119882</v>
      </c>
      <c r="AQ55" s="367">
        <v>9.1</v>
      </c>
      <c r="AR55" s="368">
        <v>-65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378638</v>
      </c>
      <c r="AN56" s="372">
        <v>51029</v>
      </c>
      <c r="AO56" s="373">
        <v>-31.6</v>
      </c>
      <c r="AP56" s="374">
        <v>66481</v>
      </c>
      <c r="AQ56" s="375">
        <v>6</v>
      </c>
      <c r="AR56" s="376">
        <v>-37.6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478433</v>
      </c>
      <c r="AN57" s="364">
        <v>65728</v>
      </c>
      <c r="AO57" s="365">
        <v>-17.5</v>
      </c>
      <c r="AP57" s="366">
        <v>116162</v>
      </c>
      <c r="AQ57" s="367">
        <v>-3.1</v>
      </c>
      <c r="AR57" s="368">
        <v>-14.4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332843</v>
      </c>
      <c r="AN58" s="372">
        <v>45726</v>
      </c>
      <c r="AO58" s="373">
        <v>-10.4</v>
      </c>
      <c r="AP58" s="374">
        <v>61562</v>
      </c>
      <c r="AQ58" s="375">
        <v>-7.4</v>
      </c>
      <c r="AR58" s="376">
        <v>-3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646673</v>
      </c>
      <c r="AN59" s="364">
        <v>90621</v>
      </c>
      <c r="AO59" s="365">
        <v>37.9</v>
      </c>
      <c r="AP59" s="366">
        <v>121449</v>
      </c>
      <c r="AQ59" s="367">
        <v>4.5999999999999996</v>
      </c>
      <c r="AR59" s="368">
        <v>33.299999999999997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429437</v>
      </c>
      <c r="AN60" s="372">
        <v>60179</v>
      </c>
      <c r="AO60" s="373">
        <v>31.6</v>
      </c>
      <c r="AP60" s="374">
        <v>62922</v>
      </c>
      <c r="AQ60" s="375">
        <v>2.2000000000000002</v>
      </c>
      <c r="AR60" s="376">
        <v>29.4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890604</v>
      </c>
      <c r="AN61" s="379">
        <v>118905</v>
      </c>
      <c r="AO61" s="380">
        <v>10.5</v>
      </c>
      <c r="AP61" s="381">
        <v>117420</v>
      </c>
      <c r="AQ61" s="382">
        <v>0.5</v>
      </c>
      <c r="AR61" s="368">
        <v>10</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545277</v>
      </c>
      <c r="AN62" s="372">
        <v>72778</v>
      </c>
      <c r="AO62" s="373">
        <v>10.3</v>
      </c>
      <c r="AP62" s="374">
        <v>64434</v>
      </c>
      <c r="AQ62" s="375">
        <v>2.2000000000000002</v>
      </c>
      <c r="AR62" s="376">
        <v>8.1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M5SzflC7xfT4OKvX0nN6Jggic3SymL0mgiHQQHabr9KQfPQJqGb60N20aSpvzH8K0f4AGQRvHK9x3lCzWTY9Lw==" saltValue="S1hOvmQiml/XWXDy/zO+C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vqttXWqC6tYxZKgMPMvEAfGSropxDOvOlXGyBJYIAIT3VGtzTSO9zzWpG+UULEb+56Kd3wme27g95fo4dgQpg==" saltValue="dMB2b3N7TRlk4UIFtaxP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hMTY5bBFaElhSE34v85cfqUOQqb7uWvsJbo3/rvQDcxjKpkvYtkHoWW0vZzgi4wvVc00AgJ6GwjeqnmPekbEw==" saltValue="HD5uXWOmQRuGUfIQmWlD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2" t="s">
        <v>3</v>
      </c>
      <c r="D47" s="1232"/>
      <c r="E47" s="1233"/>
      <c r="F47" s="11">
        <v>19</v>
      </c>
      <c r="G47" s="12">
        <v>16.809999999999999</v>
      </c>
      <c r="H47" s="12">
        <v>16.07</v>
      </c>
      <c r="I47" s="12">
        <v>16.670000000000002</v>
      </c>
      <c r="J47" s="13">
        <v>16.09</v>
      </c>
    </row>
    <row r="48" spans="2:10" ht="57.75" customHeight="1" x14ac:dyDescent="0.15">
      <c r="B48" s="14"/>
      <c r="C48" s="1234" t="s">
        <v>4</v>
      </c>
      <c r="D48" s="1234"/>
      <c r="E48" s="1235"/>
      <c r="F48" s="15">
        <v>4.29</v>
      </c>
      <c r="G48" s="16">
        <v>8.98</v>
      </c>
      <c r="H48" s="16">
        <v>6.89</v>
      </c>
      <c r="I48" s="16">
        <v>5.54</v>
      </c>
      <c r="J48" s="17">
        <v>7.4</v>
      </c>
    </row>
    <row r="49" spans="2:10" ht="57.75" customHeight="1" thickBot="1" x14ac:dyDescent="0.2">
      <c r="B49" s="18"/>
      <c r="C49" s="1236" t="s">
        <v>5</v>
      </c>
      <c r="D49" s="1236"/>
      <c r="E49" s="1237"/>
      <c r="F49" s="19" t="s">
        <v>569</v>
      </c>
      <c r="G49" s="20">
        <v>3.35</v>
      </c>
      <c r="H49" s="20" t="s">
        <v>570</v>
      </c>
      <c r="I49" s="20" t="s">
        <v>571</v>
      </c>
      <c r="J49" s="21">
        <v>1.73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S0EQZtV9ghkF8p/tOmSBzzl6hany0QXeEBq0qjsZztjDQE+QBUy6jd+Ghy88szcVjVgLINMfs2iiH4RAHIt5g==" saltValue="K8yIdTEC2FEQg3utPDCy9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