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192.168.100.230\01_総務課\財政係\財政\財政状況資料集\財政状況一覧（R04決算）\提出分\"/>
    </mc:Choice>
  </mc:AlternateContent>
  <xr:revisionPtr revIDLastSave="0" documentId="13_ncr:1_{A23E865F-9DA7-4B49-87B8-B1E86AFBC1E2}" xr6:coauthVersionLast="45" xr6:coauthVersionMax="45" xr10:uidLastSave="{00000000-0000-0000-0000-000000000000}"/>
  <bookViews>
    <workbookView xWindow="-28920" yWindow="-120" windowWidth="29040" windowHeight="15840" firstSheet="12" activeTab="13"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21" r:id="rId14"/>
    <sheet name="施設類型別ストック情報分析表①" sheetId="22" r:id="rId15"/>
    <sheet name="施設類型別ストック情報分析表②" sheetId="23"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G38" i="10" l="1"/>
  <c r="BG37" i="10"/>
  <c r="BG36" i="10"/>
  <c r="BG35" i="10"/>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AM38" i="10"/>
  <c r="U38" i="10"/>
  <c r="C38" i="10"/>
  <c r="AM37" i="10"/>
  <c r="U37" i="10"/>
  <c r="C37" i="10"/>
  <c r="AM36" i="10"/>
  <c r="C36" i="10"/>
  <c r="AM35" i="10"/>
  <c r="C35" i="10"/>
  <c r="CO34" i="10"/>
  <c r="CO35" i="10" s="1"/>
  <c r="CO36" i="10" s="1"/>
  <c r="CO37" i="10" s="1"/>
  <c r="BW34" i="10"/>
  <c r="BW35" i="10" s="1"/>
  <c r="BW36" i="10" s="1"/>
  <c r="BW37" i="10" s="1"/>
  <c r="BW38" i="10" s="1"/>
  <c r="BW39" i="10" s="1"/>
  <c r="BW40" i="10" s="1"/>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E34" i="10" s="1"/>
  <c r="BE35" i="10" s="1"/>
  <c r="BE36" i="10" s="1"/>
  <c r="BE37" i="10" s="1"/>
  <c r="BE38" i="10" s="1"/>
</calcChain>
</file>

<file path=xl/sharedStrings.xml><?xml version="1.0" encoding="utf-8"?>
<sst xmlns="http://schemas.openxmlformats.org/spreadsheetml/2006/main" count="1138" uniqueCount="603">
  <si>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</si>
  <si>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</si>
  <si>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</si>
  <si>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</si>
  <si>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</si>
  <si>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</si>
  <si>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</si>
  <si>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</si>
  <si>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</si>
  <si>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</si>
  <si>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</si>
  <si>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</si>
  <si>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</si>
  <si>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</si>
  <si>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</si>
  <si>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</si>
  <si>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</si>
  <si>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</si>
  <si>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</si>
  <si>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</si>
  <si>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</si>
  <si>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</si>
  <si>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</si>
  <si>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</si>
  <si>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</si>
  <si>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</si>
  <si>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</si>
  <si>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</si>
  <si>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</si>
  <si>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</si>
  <si>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</si>
  <si>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</si>
  <si>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</si>
  <si>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</si>
  <si>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</si>
  <si>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</si>
  <si>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</si>
  <si>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</si>
  <si>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</si>
  <si>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</si>
  <si>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</si>
  <si>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</si>
  <si>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</si>
  <si>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</si>
  <si>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</si>
  <si>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</si>
  <si>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</si>
  <si>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</si>
  <si>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</si>
  <si>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</si>
  <si>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</si>
  <si>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</si>
  <si>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</si>
  <si>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</si>
  <si>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</si>
  <si>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</si>
  <si>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</si>
  <si>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</si>
  <si>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</si>
  <si>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</si>
  <si>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</si>
  <si>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</si>
  <si>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</si>
  <si>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</si>
  <si>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</si>
  <si>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</si>
  <si>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</si>
  <si>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</si>
  <si>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</si>
  <si>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</si>
  <si>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</si>
  <si>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</si>
  <si>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</si>
  <si>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</si>
  <si>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</si>
  <si>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</si>
  <si>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</si>
  <si>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</si>
  <si>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</si>
  <si>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</si>
  <si>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</si>
  <si>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</si>
  <si>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</si>
  <si>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</si>
  <si>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</si>
  <si>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</si>
  <si>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</si>
  <si>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</si>
  <si>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</si>
  <si>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</si>
  <si>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</si>
  <si>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</si>
  <si>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</si>
  <si>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</si>
  <si>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</si>
  <si>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</si>
  <si>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</si>
  <si>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</si>
  <si>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</si>
  <si>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</si>
  <si>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小国町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</si>
  <si>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</si>
  <si>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</si>
  <si>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</si>
  <si>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</si>
  <si>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</si>
  <si>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</si>
  <si>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</si>
  <si>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</si>
  <si>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</si>
  <si>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</si>
  <si>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</si>
  <si>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</si>
  <si>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</si>
  <si>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</si>
  <si>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</si>
  <si>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</si>
  <si>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</si>
  <si>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</si>
  <si>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</si>
  <si>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</si>
  <si>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</si>
  <si>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</si>
  <si>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</si>
  <si>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</si>
  <si>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</si>
  <si>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</si>
  <si>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</si>
  <si>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</si>
  <si>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</si>
  <si>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</si>
  <si>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</si>
  <si>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</si>
  <si>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</si>
  <si>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</si>
  <si>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</si>
  <si>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</si>
  <si>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</si>
  <si>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</si>
  <si>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</si>
  <si>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</si>
  <si>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</si>
  <si>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</si>
  <si>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</si>
  <si>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</si>
  <si>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</si>
  <si>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</si>
  <si>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</si>
  <si>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</si>
  <si>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</si>
  <si>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</si>
  <si>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</si>
  <si>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25"/>
  </si>
  <si>
    <t>うち日本人(％)</t>
    <phoneticPr fontId="5"/>
  </si>
  <si>
    <t>-2.1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</si>
  <si>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</si>
  <si>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</si>
  <si>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</si>
  <si>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</si>
  <si>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</si>
  <si>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</si>
  <si>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</si>
  <si>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</si>
  <si>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</si>
  <si>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</si>
  <si>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</si>
  <si>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</si>
  <si>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</si>
  <si>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</si>
  <si>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</si>
  <si>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</si>
  <si>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</si>
  <si>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</si>
  <si>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</si>
  <si>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</si>
  <si>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</si>
  <si>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</si>
  <si>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</si>
  <si>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</si>
  <si>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</si>
  <si>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</si>
  <si>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</si>
  <si>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</si>
  <si>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</si>
  <si>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</si>
  <si>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</si>
  <si>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</si>
  <si>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</si>
  <si>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</si>
  <si>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</si>
  <si>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</si>
  <si>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</si>
  <si>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</si>
  <si>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</si>
  <si>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</si>
  <si>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</si>
  <si>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</si>
  <si>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</si>
  <si>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</si>
  <si>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</si>
  <si>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</si>
  <si>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</si>
  <si>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</si>
  <si>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</si>
  <si>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</si>
  <si>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</si>
  <si>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</si>
  <si>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</si>
  <si>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</si>
  <si>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</si>
  <si>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</si>
  <si>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</si>
  <si>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</si>
  <si>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</si>
  <si>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</si>
  <si>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</si>
  <si>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</si>
  <si>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熊本県小国町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</si>
  <si>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</si>
  <si>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</si>
  <si>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</si>
  <si>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</si>
  <si>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</si>
  <si>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</si>
  <si>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</si>
  <si>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</si>
  <si>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</si>
  <si>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</si>
  <si>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</si>
  <si>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</si>
  <si>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</si>
  <si>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</si>
  <si>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</si>
  <si>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</si>
  <si>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</si>
  <si>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</si>
  <si>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</si>
  <si>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</si>
  <si>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</si>
  <si>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</si>
  <si>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</si>
  <si>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</si>
  <si>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</si>
  <si>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</si>
  <si>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</si>
  <si>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</si>
  <si>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</si>
  <si>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</si>
  <si>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</si>
  <si>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</si>
  <si>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</si>
  <si>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</si>
  <si>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</si>
  <si>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</si>
  <si>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</si>
  <si>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</si>
  <si>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</si>
  <si>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</si>
  <si>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</si>
  <si>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</si>
  <si>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</si>
  <si>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</si>
  <si>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</si>
  <si>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</si>
  <si>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</si>
  <si>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</si>
  <si>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</si>
  <si>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</si>
  <si>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</si>
  <si>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</si>
  <si>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</si>
  <si>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</si>
  <si>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</si>
  <si>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</si>
  <si>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</si>
  <si>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</si>
  <si>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</si>
  <si>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</si>
  <si>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</si>
  <si>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</si>
  <si>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</si>
  <si>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</si>
  <si>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</si>
  <si>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</si>
  <si>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</si>
  <si>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</si>
  <si>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</si>
  <si>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</si>
  <si>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</si>
  <si>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</si>
  <si>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</si>
  <si>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</si>
  <si>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</si>
  <si>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</si>
  <si>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</si>
  <si>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</si>
  <si>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</si>
  <si>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</si>
  <si>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</si>
  <si>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</si>
  <si>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</si>
  <si>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</si>
  <si>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</si>
  <si>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</si>
  <si>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</si>
  <si>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</si>
  <si>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</si>
  <si>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</si>
  <si>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</si>
  <si>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</si>
  <si>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</si>
  <si>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</si>
  <si>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</si>
  <si>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</si>
  <si>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</si>
  <si>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</si>
  <si>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</si>
  <si>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</si>
  <si>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</si>
  <si>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</si>
  <si>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</si>
  <si>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</si>
  <si>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</si>
  <si>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</si>
  <si>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</si>
  <si>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</si>
  <si>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</si>
  <si>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</si>
  <si>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</si>
  <si>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</si>
  <si>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</si>
  <si>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</si>
  <si>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</si>
  <si>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</si>
  <si>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</si>
  <si>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</si>
  <si>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</si>
  <si>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</si>
  <si>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</si>
  <si>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</si>
  <si>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</si>
  <si>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</si>
  <si>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</si>
  <si>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</si>
  <si>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</si>
  <si>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</si>
  <si>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</si>
  <si>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</si>
  <si>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</si>
  <si>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</si>
  <si>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</si>
  <si>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</si>
  <si>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</si>
  <si>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</si>
  <si>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</si>
  <si>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</si>
  <si>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</si>
  <si>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</si>
  <si>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</si>
  <si>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</si>
  <si>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</si>
  <si>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</si>
  <si>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</si>
  <si>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</si>
  <si>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</si>
  <si>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</si>
  <si>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</si>
  <si>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</si>
  <si>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</si>
  <si>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</si>
  <si>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熊本県小国町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</si>
  <si>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</si>
  <si>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</si>
  <si>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</si>
  <si>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</si>
  <si>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</si>
  <si>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</si>
  <si>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</si>
  <si>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</si>
  <si>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</si>
  <si>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</si>
  <si>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</si>
  <si>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</si>
  <si>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</si>
  <si>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</si>
  <si>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</si>
  <si>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</si>
  <si>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</si>
  <si>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</si>
  <si>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</si>
  <si>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</si>
  <si>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</si>
  <si>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</si>
  <si>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</si>
  <si>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</si>
  <si>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</si>
  <si>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</si>
  <si>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</si>
  <si>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</si>
  <si>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</si>
  <si>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</si>
  <si>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</si>
  <si>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</si>
  <si>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</si>
  <si>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小国町国民健康保険特別会計</t>
    <phoneticPr fontId="5"/>
  </si>
  <si>
    <t>小国町介護保険特別会計</t>
    <phoneticPr fontId="5"/>
  </si>
  <si>
    <t>小国町後期高齢者医療特別会計</t>
    <phoneticPr fontId="5"/>
  </si>
  <si>
    <t>小国町水道事業会計</t>
    <phoneticPr fontId="5"/>
  </si>
  <si>
    <t>法適用企業</t>
    <phoneticPr fontId="5"/>
  </si>
  <si>
    <t>小国町農業集落排水事業特別会計</t>
    <phoneticPr fontId="5"/>
  </si>
  <si>
    <t>法非適用企業</t>
    <phoneticPr fontId="5"/>
  </si>
  <si>
    <t>小国町個別排水処理事業特別会計</t>
    <phoneticPr fontId="5"/>
  </si>
  <si>
    <t>小国町小規模集合排水処理事業特別会計</t>
    <phoneticPr fontId="5"/>
  </si>
  <si>
    <t>-</t>
    <phoneticPr fontId="5"/>
  </si>
  <si>
    <t>小国町特定地域生活排水処理事業特別会計</t>
    <phoneticPr fontId="5"/>
  </si>
  <si>
    <t>小国町簡易水道特別会計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</si>
  <si>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</si>
  <si>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</si>
  <si>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</si>
  <si>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</si>
  <si>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</si>
  <si>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</si>
  <si>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</si>
  <si>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</si>
  <si>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</si>
  <si>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</si>
  <si>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</si>
  <si>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</si>
  <si>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</si>
  <si>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</si>
  <si>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</si>
  <si>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</si>
  <si>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</si>
  <si>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</si>
  <si>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</si>
  <si>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</si>
  <si>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</si>
  <si>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</si>
  <si>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</si>
  <si>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</si>
  <si>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</si>
  <si>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</si>
  <si>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</si>
  <si>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</si>
  <si>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</si>
  <si>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</si>
  <si>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</si>
  <si>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</si>
  <si>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</si>
  <si>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</si>
  <si>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</si>
  <si>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</si>
  <si>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</si>
  <si>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</si>
  <si>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</si>
  <si>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</si>
  <si>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</si>
  <si>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</si>
  <si>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</si>
  <si>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</si>
  <si>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</si>
  <si>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</si>
  <si>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</si>
  <si>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</si>
  <si>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</si>
  <si>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</si>
  <si>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</si>
  <si>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</si>
  <si>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</si>
  <si>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</si>
  <si>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</si>
  <si>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</si>
  <si>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</si>
  <si>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</si>
  <si>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</si>
  <si>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</si>
  <si>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</si>
  <si>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</si>
  <si>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</si>
  <si>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</si>
  <si>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</si>
  <si>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</si>
  <si>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</si>
  <si>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</si>
  <si>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</si>
  <si>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</si>
  <si>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</si>
  <si>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</si>
  <si>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</si>
  <si>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</si>
  <si>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</si>
  <si>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</si>
  <si>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</si>
  <si>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</si>
  <si>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</si>
  <si>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</si>
  <si>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</si>
  <si>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</si>
  <si>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</si>
  <si>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</si>
  <si>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</si>
  <si>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</si>
  <si>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</si>
  <si>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</si>
  <si>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</si>
  <si>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</si>
  <si>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</si>
  <si>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</si>
  <si>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</si>
  <si>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</si>
  <si>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</si>
  <si>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</si>
  <si>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</si>
  <si>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</si>
  <si>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</si>
  <si>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</si>
  <si>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</si>
  <si>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</si>
  <si>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</si>
  <si>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</si>
  <si>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</si>
  <si>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</si>
  <si>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</si>
  <si>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</si>
  <si>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</si>
  <si>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</si>
  <si>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</si>
  <si>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</si>
  <si>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</si>
  <si>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</si>
  <si>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</si>
  <si>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</si>
  <si>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</si>
  <si>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</si>
  <si>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</si>
  <si>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</si>
  <si>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</si>
  <si>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</si>
  <si>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</si>
  <si>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</si>
  <si>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</si>
  <si>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</si>
  <si>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</si>
  <si>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</si>
  <si>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</si>
  <si>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</si>
  <si>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</si>
  <si>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</si>
  <si>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</si>
  <si>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</si>
  <si>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</si>
  <si>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</si>
  <si>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</si>
  <si>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</si>
  <si>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</si>
  <si>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2.05</t>
  </si>
  <si>
    <t>一般会計</t>
  </si>
  <si>
    <t>小国町水道事業会計</t>
  </si>
  <si>
    <t>小国町介護保険特別会計</t>
  </si>
  <si>
    <t>小国町国民健康保険特別会計</t>
  </si>
  <si>
    <t>小国町農業集落排水事業特別会計</t>
  </si>
  <si>
    <t>小国町後期高齢者医療特別会計</t>
  </si>
  <si>
    <t>小国町簡易水道特別会計</t>
  </si>
  <si>
    <t>小国町個別排水処理事業特別会計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</si>
  <si>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</si>
  <si>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</si>
  <si>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</si>
  <si>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</si>
  <si>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</si>
  <si>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</si>
  <si>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</si>
  <si>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</si>
  <si>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</si>
  <si>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熊本県市町村総合事務組合</t>
    <rPh sb="0" eb="3">
      <t>クマモトケン</t>
    </rPh>
    <rPh sb="3" eb="8">
      <t>シチョウソンソウゴウ</t>
    </rPh>
    <rPh sb="8" eb="12">
      <t>ジムクミアイ</t>
    </rPh>
    <phoneticPr fontId="2"/>
  </si>
  <si>
    <t>特別会計（交通災害共済事業）分を含む</t>
    <rPh sb="0" eb="4">
      <t>トクベツカイケイ</t>
    </rPh>
    <rPh sb="5" eb="7">
      <t>コウツウ</t>
    </rPh>
    <rPh sb="7" eb="13">
      <t>サイガイキョウサイジギョウ</t>
    </rPh>
    <rPh sb="14" eb="15">
      <t>ブン</t>
    </rPh>
    <rPh sb="16" eb="17">
      <t>フク</t>
    </rPh>
    <phoneticPr fontId="2"/>
  </si>
  <si>
    <t>小国郷公立病院組合</t>
    <rPh sb="0" eb="2">
      <t>オグニ</t>
    </rPh>
    <rPh sb="2" eb="3">
      <t>サト</t>
    </rPh>
    <rPh sb="3" eb="5">
      <t>コウリツ</t>
    </rPh>
    <rPh sb="5" eb="7">
      <t>ビョウイン</t>
    </rPh>
    <rPh sb="7" eb="9">
      <t>クミアイ</t>
    </rPh>
    <phoneticPr fontId="2"/>
  </si>
  <si>
    <t>阿蘇広域行政事務組合（一般会計）</t>
    <rPh sb="0" eb="2">
      <t>アソ</t>
    </rPh>
    <rPh sb="2" eb="4">
      <t>コウイキ</t>
    </rPh>
    <rPh sb="4" eb="6">
      <t>ギョウセイ</t>
    </rPh>
    <rPh sb="6" eb="8">
      <t>ジム</t>
    </rPh>
    <rPh sb="8" eb="10">
      <t>クミアイ</t>
    </rPh>
    <rPh sb="11" eb="13">
      <t>イッパン</t>
    </rPh>
    <rPh sb="13" eb="15">
      <t>カイケイ</t>
    </rPh>
    <phoneticPr fontId="2"/>
  </si>
  <si>
    <t>阿蘇広域行政事務組合（湯の里荘特別会計）</t>
    <rPh sb="0" eb="2">
      <t>アソ</t>
    </rPh>
    <rPh sb="2" eb="4">
      <t>コウイキ</t>
    </rPh>
    <rPh sb="4" eb="6">
      <t>ギョウセイ</t>
    </rPh>
    <rPh sb="6" eb="8">
      <t>ジム</t>
    </rPh>
    <rPh sb="8" eb="10">
      <t>クミアイ</t>
    </rPh>
    <rPh sb="11" eb="12">
      <t>ユ</t>
    </rPh>
    <rPh sb="13" eb="14">
      <t>サト</t>
    </rPh>
    <rPh sb="14" eb="15">
      <t>ソウ</t>
    </rPh>
    <rPh sb="15" eb="17">
      <t>トクベツ</t>
    </rPh>
    <rPh sb="17" eb="19">
      <t>カイケイ</t>
    </rPh>
    <phoneticPr fontId="2"/>
  </si>
  <si>
    <t>‐</t>
    <phoneticPr fontId="2"/>
  </si>
  <si>
    <t>阿蘇広域行政事務組合（阿蘇みやま荘特別会計）</t>
    <rPh sb="0" eb="2">
      <t>アソ</t>
    </rPh>
    <rPh sb="2" eb="4">
      <t>コウイキ</t>
    </rPh>
    <rPh sb="4" eb="6">
      <t>ギョウセイ</t>
    </rPh>
    <rPh sb="6" eb="8">
      <t>ジム</t>
    </rPh>
    <rPh sb="8" eb="10">
      <t>クミアイ</t>
    </rPh>
    <rPh sb="11" eb="13">
      <t>アソ</t>
    </rPh>
    <rPh sb="16" eb="17">
      <t>ソウ</t>
    </rPh>
    <rPh sb="17" eb="19">
      <t>トクベツ</t>
    </rPh>
    <rPh sb="19" eb="21">
      <t>カイケイ</t>
    </rPh>
    <phoneticPr fontId="2"/>
  </si>
  <si>
    <t>法非適用企業</t>
    <rPh sb="0" eb="4">
      <t>ホウヒテキヨウ</t>
    </rPh>
    <rPh sb="4" eb="6">
      <t>キギョウ</t>
    </rPh>
    <phoneticPr fontId="2"/>
  </si>
  <si>
    <t>熊本県後期高齢者医療広域連合（一般会計）</t>
    <rPh sb="0" eb="3">
      <t>クマモトケン</t>
    </rPh>
    <rPh sb="3" eb="8">
      <t>コウキコウレイシャ</t>
    </rPh>
    <rPh sb="8" eb="10">
      <t>イリョウ</t>
    </rPh>
    <rPh sb="10" eb="14">
      <t>コウイキレンゴウ</t>
    </rPh>
    <rPh sb="15" eb="19">
      <t>イッパンカイケイ</t>
    </rPh>
    <phoneticPr fontId="2"/>
  </si>
  <si>
    <t>熊本県後期高齢者医療広域連合（後期高齢者医療特別会計）</t>
    <rPh sb="0" eb="3">
      <t>クマモトケン</t>
    </rPh>
    <rPh sb="3" eb="8">
      <t>コウキコウレイシャ</t>
    </rPh>
    <rPh sb="8" eb="10">
      <t>イリョウ</t>
    </rPh>
    <rPh sb="10" eb="14">
      <t>コウイキレンゴウ</t>
    </rPh>
    <rPh sb="15" eb="17">
      <t>コウキ</t>
    </rPh>
    <rPh sb="17" eb="20">
      <t>コウレイシャ</t>
    </rPh>
    <rPh sb="20" eb="22">
      <t>イリョウ</t>
    </rPh>
    <rPh sb="22" eb="24">
      <t>トクベツ</t>
    </rPh>
    <rPh sb="24" eb="26">
      <t>カイケイ</t>
    </rPh>
    <phoneticPr fontId="2"/>
  </si>
  <si>
    <t>一般財団法人学びやの里</t>
    <rPh sb="0" eb="6">
      <t>イッパンザイダンホウジン</t>
    </rPh>
    <rPh sb="6" eb="7">
      <t>マナ</t>
    </rPh>
    <rPh sb="10" eb="11">
      <t>サト</t>
    </rPh>
    <phoneticPr fontId="2"/>
  </si>
  <si>
    <t>株式会社エフエム小国</t>
    <rPh sb="0" eb="4">
      <t>カブシキガイシャ</t>
    </rPh>
    <rPh sb="8" eb="10">
      <t>オグニ</t>
    </rPh>
    <phoneticPr fontId="2"/>
  </si>
  <si>
    <t>株式会社ゆうステーションカンパニー</t>
    <rPh sb="0" eb="4">
      <t>カブシキガイシャ</t>
    </rPh>
    <phoneticPr fontId="2"/>
  </si>
  <si>
    <t>ネイチャーエナジー小国株式会社</t>
    <rPh sb="9" eb="11">
      <t>オグニ</t>
    </rPh>
    <rPh sb="11" eb="15">
      <t>カブシキガイシャ</t>
    </rPh>
    <phoneticPr fontId="2"/>
  </si>
  <si>
    <t>ネットワーク事業基金</t>
    <rPh sb="6" eb="10">
      <t>ジギョウキキン</t>
    </rPh>
    <phoneticPr fontId="5"/>
  </si>
  <si>
    <t>小国町職員等退職手当基金</t>
    <rPh sb="0" eb="3">
      <t>オグニマチ</t>
    </rPh>
    <rPh sb="3" eb="6">
      <t>ショクイントウ</t>
    </rPh>
    <rPh sb="6" eb="10">
      <t>タイショクテアテ</t>
    </rPh>
    <rPh sb="10" eb="12">
      <t>キキン</t>
    </rPh>
    <phoneticPr fontId="2"/>
  </si>
  <si>
    <t>森林環境譲与税基金</t>
    <rPh sb="0" eb="7">
      <t>シンリンカンキョウジョウヨゼイ</t>
    </rPh>
    <rPh sb="7" eb="9">
      <t>キキン</t>
    </rPh>
    <phoneticPr fontId="2"/>
  </si>
  <si>
    <t>公共施設等整備</t>
    <rPh sb="0" eb="5">
      <t>コウキョウシセツトウ</t>
    </rPh>
    <rPh sb="5" eb="7">
      <t>セイビ</t>
    </rPh>
    <phoneticPr fontId="2"/>
  </si>
  <si>
    <t>悠木の里づくり事業基金</t>
    <rPh sb="0" eb="2">
      <t>ユウキ</t>
    </rPh>
    <rPh sb="3" eb="4">
      <t>サト</t>
    </rPh>
    <rPh sb="7" eb="11">
      <t>ジギョウキキン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</si>
  <si>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</si>
  <si>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</si>
  <si>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</si>
  <si>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</si>
  <si>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</si>
  <si>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</si>
  <si>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</si>
  <si>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</si>
  <si>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</si>
  <si>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類似団体と比較すると、将来負担比率、有形固定資産減価償却率共に高くなっている。将来負担比率は充当可能基金の増加により減少傾向にあるが有形固定資産減価償却率は増加傾向にあるため将来的に施設更新が迫ってきており起債による将来負担比率が増加する可能性がある。また、北里柴三郎記念館の建設による資産の増加もあるため、町の財源から施設更新の順位付けをおこない適切に施設更新を行う必要がある。</t>
    <rPh sb="46" eb="52">
      <t>ジュウトウカノウキキン</t>
    </rPh>
    <rPh sb="53" eb="55">
      <t>ゾウカ</t>
    </rPh>
    <rPh sb="129" eb="134">
      <t>キタザトシバサブロウ</t>
    </rPh>
    <rPh sb="134" eb="137">
      <t>キネンカン</t>
    </rPh>
    <rPh sb="138" eb="140">
      <t>ケンセツ</t>
    </rPh>
    <rPh sb="143" eb="145">
      <t>シサン</t>
    </rPh>
    <rPh sb="146" eb="148">
      <t>ゾウカ</t>
    </rPh>
    <rPh sb="154" eb="155">
      <t>マチ</t>
    </rPh>
    <rPh sb="156" eb="158">
      <t>ザイゲン</t>
    </rPh>
    <rPh sb="160" eb="164">
      <t>シセツコウシン</t>
    </rPh>
    <phoneticPr fontId="5"/>
  </si>
  <si>
    <t>将来世代負担比率、実質公債費比率共に減少傾向にあり、実質公債費比率は令和4年度から類似団体平均を下回った。令和4年度においては将来負担比率は地方債残高の減少と充当可能基金の増加により1.3%に減少した。実質公債費比率は一部事務組合の起こした地方債に充てたと認められる補助金または負担金の増加により、7.9%に増加した。令和5年度は財政調整基金の積立による充当可能基金の増加により将来負担比率は減少してマイナスとなる見込みだが、元利償還金の増加により実質公債費率が増加となる。今後は北里柴三郎記念館周辺整備事業による地方債の償還も始まるため、これまで以上に交際費の適正化に努めていく。</t>
    <rPh sb="53" eb="55">
      <t>レイワ</t>
    </rPh>
    <rPh sb="56" eb="58">
      <t>ネンド</t>
    </rPh>
    <rPh sb="63" eb="65">
      <t>ショウライ</t>
    </rPh>
    <rPh sb="65" eb="69">
      <t>フタンヒリツ</t>
    </rPh>
    <rPh sb="70" eb="73">
      <t>チホウサイ</t>
    </rPh>
    <rPh sb="73" eb="75">
      <t>ザンダカ</t>
    </rPh>
    <rPh sb="76" eb="78">
      <t>ゲンショウ</t>
    </rPh>
    <rPh sb="79" eb="81">
      <t>ジュウトウ</t>
    </rPh>
    <rPh sb="81" eb="85">
      <t>カノウキキン</t>
    </rPh>
    <rPh sb="86" eb="88">
      <t>ゾウカ</t>
    </rPh>
    <rPh sb="96" eb="98">
      <t>ゲンショウ</t>
    </rPh>
    <rPh sb="101" eb="103">
      <t>ジッシツ</t>
    </rPh>
    <rPh sb="103" eb="105">
      <t>コウサイ</t>
    </rPh>
    <rPh sb="105" eb="106">
      <t>ヒ</t>
    </rPh>
    <rPh sb="106" eb="108">
      <t>ヒリツ</t>
    </rPh>
    <rPh sb="109" eb="115">
      <t>イチブジムクミアイ</t>
    </rPh>
    <rPh sb="116" eb="117">
      <t>オ</t>
    </rPh>
    <rPh sb="120" eb="123">
      <t>チホウサイ</t>
    </rPh>
    <rPh sb="124" eb="125">
      <t>ア</t>
    </rPh>
    <rPh sb="128" eb="129">
      <t>ミト</t>
    </rPh>
    <rPh sb="133" eb="136">
      <t>ホジョキン</t>
    </rPh>
    <rPh sb="139" eb="142">
      <t>フタンキン</t>
    </rPh>
    <rPh sb="143" eb="145">
      <t>ゾウカ</t>
    </rPh>
    <rPh sb="154" eb="156">
      <t>ゾウカ</t>
    </rPh>
    <rPh sb="159" eb="161">
      <t>レイワ</t>
    </rPh>
    <rPh sb="162" eb="164">
      <t>ネンド</t>
    </rPh>
    <rPh sb="165" eb="171">
      <t>ザイセイチョウセイキキン</t>
    </rPh>
    <rPh sb="172" eb="174">
      <t>ツミタテ</t>
    </rPh>
    <rPh sb="177" eb="183">
      <t>ジュウトウカノウキキン</t>
    </rPh>
    <rPh sb="184" eb="186">
      <t>ゾウカ</t>
    </rPh>
    <rPh sb="189" eb="191">
      <t>ショウライ</t>
    </rPh>
    <rPh sb="191" eb="195">
      <t>フタンヒリツ</t>
    </rPh>
    <rPh sb="196" eb="198">
      <t>ゲンショウ</t>
    </rPh>
    <rPh sb="207" eb="209">
      <t>ミコ</t>
    </rPh>
    <rPh sb="231" eb="233">
      <t>ゾウカ</t>
    </rPh>
    <rPh sb="237" eb="239">
      <t>コンゴ</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</si>
</sst>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40"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B19A907-AF35-470A-B25B-F828E44AC183}"/>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externalLink" Target="externalLinks/externalLink1.xml" />
  <Relationship Id="rId3" Type="http://schemas.openxmlformats.org/officeDocument/2006/relationships/worksheet" Target="worksheets/sheet3.xml" />
  <Relationship Id="rId21" Type="http://schemas.openxmlformats.org/officeDocument/2006/relationships/sharedStrings" Target="sharedStrings.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worksheet" Target="worksheets/sheet17.xml" />
  <Relationship Id="rId2" Type="http://schemas.openxmlformats.org/officeDocument/2006/relationships/worksheet" Target="worksheets/sheet2.xml" />
  <Relationship Id="rId16" Type="http://schemas.openxmlformats.org/officeDocument/2006/relationships/worksheet" Target="worksheets/sheet16.xml" />
  <Relationship Id="rId20" Type="http://schemas.openxmlformats.org/officeDocument/2006/relationships/styles" Target="style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worksheet" Target="worksheets/sheet15.xml" />
  <Relationship Id="rId10" Type="http://schemas.openxmlformats.org/officeDocument/2006/relationships/worksheet" Target="worksheets/sheet10.xml" />
  <Relationship Id="rId19" Type="http://schemas.openxmlformats.org/officeDocument/2006/relationships/theme" Target="theme/theme1.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 Id="rId22" Type="http://schemas.openxmlformats.org/officeDocument/2006/relationships/calcChain" Target="calcChain.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_rels/chart7.xml.rels>&#65279;<?xml version="1.0" encoding="utf-8" standalone="yes"?>
<Relationships xmlns="http://schemas.openxmlformats.org/package/2006/relationships">
  <Relationship Id="rId1" Type="http://schemas.openxmlformats.org/officeDocument/2006/relationships/themeOverride" Target="../theme/themeOverride1.xml" />
</Relationships>
</file>

<file path=xl/charts/_rels/chart8.xml.rels>&#65279;<?xml version="1.0" encoding="utf-8" standalone="yes"?>
<Relationships xmlns="http://schemas.openxmlformats.org/package/2006/relationships">
  <Relationship Id="rId1" Type="http://schemas.openxmlformats.org/officeDocument/2006/relationships/themeOverride" Target="../theme/themeOverride2.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121449</c:v>
                </c:pt>
                <c:pt idx="1">
                  <c:v>145139</c:v>
                </c:pt>
                <c:pt idx="2">
                  <c:v>125391</c:v>
                </c:pt>
                <c:pt idx="3">
                  <c:v>138402</c:v>
                </c:pt>
                <c:pt idx="4">
                  <c:v>146367</c:v>
                </c:pt>
              </c:numCache>
            </c:numRef>
          </c:val>
          <c:smooth val="0"/>
          <c:extLst>
            <c:ext xmlns:c16="http://schemas.microsoft.com/office/drawing/2014/chart" uri="{C3380CC4-5D6E-409C-BE32-E72D297353CC}">
              <c16:uniqueId val="{00000000-9B75-431A-AACD-21577F7313B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90621</c:v>
                </c:pt>
                <c:pt idx="1">
                  <c:v>184509</c:v>
                </c:pt>
                <c:pt idx="2">
                  <c:v>91521</c:v>
                </c:pt>
                <c:pt idx="3">
                  <c:v>132470</c:v>
                </c:pt>
                <c:pt idx="4">
                  <c:v>114661</c:v>
                </c:pt>
              </c:numCache>
            </c:numRef>
          </c:val>
          <c:smooth val="0"/>
          <c:extLst>
            <c:ext xmlns:c16="http://schemas.microsoft.com/office/drawing/2014/chart" uri="{C3380CC4-5D6E-409C-BE32-E72D297353CC}">
              <c16:uniqueId val="{00000001-9B75-431A-AACD-21577F7313B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2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7.4</c:v>
                </c:pt>
                <c:pt idx="1">
                  <c:v>13.42</c:v>
                </c:pt>
                <c:pt idx="2">
                  <c:v>9.93</c:v>
                </c:pt>
                <c:pt idx="3">
                  <c:v>8.91</c:v>
                </c:pt>
                <c:pt idx="4">
                  <c:v>21.77</c:v>
                </c:pt>
              </c:numCache>
            </c:numRef>
          </c:val>
          <c:extLst>
            <c:ext xmlns:c16="http://schemas.microsoft.com/office/drawing/2014/chart" uri="{C3380CC4-5D6E-409C-BE32-E72D297353CC}">
              <c16:uniqueId val="{00000000-CEAD-479F-B79D-18A0481C202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16.09</c:v>
                </c:pt>
                <c:pt idx="1">
                  <c:v>18.2</c:v>
                </c:pt>
                <c:pt idx="2">
                  <c:v>17.78</c:v>
                </c:pt>
                <c:pt idx="3">
                  <c:v>18.850000000000001</c:v>
                </c:pt>
                <c:pt idx="4">
                  <c:v>21.86</c:v>
                </c:pt>
              </c:numCache>
            </c:numRef>
          </c:val>
          <c:extLst>
            <c:ext xmlns:c16="http://schemas.microsoft.com/office/drawing/2014/chart" uri="{C3380CC4-5D6E-409C-BE32-E72D297353CC}">
              <c16:uniqueId val="{00000001-CEAD-479F-B79D-18A0481C202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1.73</c:v>
                </c:pt>
                <c:pt idx="1">
                  <c:v>7.88</c:v>
                </c:pt>
                <c:pt idx="2">
                  <c:v>-2.0499999999999998</c:v>
                </c:pt>
                <c:pt idx="3">
                  <c:v>1.9</c:v>
                </c:pt>
                <c:pt idx="4">
                  <c:v>15.23</c:v>
                </c:pt>
              </c:numCache>
            </c:numRef>
          </c:val>
          <c:smooth val="0"/>
          <c:extLst>
            <c:ext xmlns:c16="http://schemas.microsoft.com/office/drawing/2014/chart" uri="{C3380CC4-5D6E-409C-BE32-E72D297353CC}">
              <c16:uniqueId val="{00000002-CEAD-479F-B79D-18A0481C202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CA6C-45EE-B251-92041769180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A6C-45EE-B251-920417691800}"/>
            </c:ext>
          </c:extLst>
        </c:ser>
        <c:ser>
          <c:idx val="2"/>
          <c:order val="2"/>
          <c:tx>
            <c:strRef>
              <c:f>データシート!$A$29</c:f>
              <c:strCache>
                <c:ptCount val="1"/>
                <c:pt idx="0">
                  <c:v>小国町個別排水処理事業特別会計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CA6C-45EE-B251-920417691800}"/>
            </c:ext>
          </c:extLst>
        </c:ser>
        <c:ser>
          <c:idx val="3"/>
          <c:order val="3"/>
          <c:tx>
            <c:strRef>
              <c:f>データシート!$A$30</c:f>
              <c:strCache>
                <c:ptCount val="1"/>
                <c:pt idx="0">
                  <c:v>小国町簡易水道特別会計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0.01</c:v>
                </c:pt>
                <c:pt idx="8">
                  <c:v>#N/A</c:v>
                </c:pt>
                <c:pt idx="9">
                  <c:v>0</c:v>
                </c:pt>
              </c:numCache>
            </c:numRef>
          </c:val>
          <c:extLst>
            <c:ext xmlns:c16="http://schemas.microsoft.com/office/drawing/2014/chart" uri="{C3380CC4-5D6E-409C-BE32-E72D297353CC}">
              <c16:uniqueId val="{00000003-CA6C-45EE-B251-920417691800}"/>
            </c:ext>
          </c:extLst>
        </c:ser>
        <c:ser>
          <c:idx val="4"/>
          <c:order val="4"/>
          <c:tx>
            <c:strRef>
              <c:f>データシート!$A$31</c:f>
              <c:strCache>
                <c:ptCount val="1"/>
                <c:pt idx="0">
                  <c:v>小国町後期高齢者医療特別会計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0.05</c:v>
                </c:pt>
                <c:pt idx="2">
                  <c:v>#N/A</c:v>
                </c:pt>
                <c:pt idx="3">
                  <c:v>0.04</c:v>
                </c:pt>
                <c:pt idx="4">
                  <c:v>#N/A</c:v>
                </c:pt>
                <c:pt idx="5">
                  <c:v>0.03</c:v>
                </c:pt>
                <c:pt idx="6">
                  <c:v>#N/A</c:v>
                </c:pt>
                <c:pt idx="7">
                  <c:v>0.02</c:v>
                </c:pt>
                <c:pt idx="8">
                  <c:v>#N/A</c:v>
                </c:pt>
                <c:pt idx="9">
                  <c:v>0.01</c:v>
                </c:pt>
              </c:numCache>
            </c:numRef>
          </c:val>
          <c:extLst>
            <c:ext xmlns:c16="http://schemas.microsoft.com/office/drawing/2014/chart" uri="{C3380CC4-5D6E-409C-BE32-E72D297353CC}">
              <c16:uniqueId val="{00000004-CA6C-45EE-B251-920417691800}"/>
            </c:ext>
          </c:extLst>
        </c:ser>
        <c:ser>
          <c:idx val="5"/>
          <c:order val="5"/>
          <c:tx>
            <c:strRef>
              <c:f>データシート!$A$32</c:f>
              <c:strCache>
                <c:ptCount val="1"/>
                <c:pt idx="0">
                  <c:v>小国町農業集落排水事業特別会計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0.26</c:v>
                </c:pt>
                <c:pt idx="2">
                  <c:v>#N/A</c:v>
                </c:pt>
                <c:pt idx="3">
                  <c:v>0.11</c:v>
                </c:pt>
                <c:pt idx="4">
                  <c:v>#N/A</c:v>
                </c:pt>
                <c:pt idx="5">
                  <c:v>0.06</c:v>
                </c:pt>
                <c:pt idx="6">
                  <c:v>#N/A</c:v>
                </c:pt>
                <c:pt idx="7">
                  <c:v>0.11</c:v>
                </c:pt>
                <c:pt idx="8">
                  <c:v>#N/A</c:v>
                </c:pt>
                <c:pt idx="9">
                  <c:v>0.28999999999999998</c:v>
                </c:pt>
              </c:numCache>
            </c:numRef>
          </c:val>
          <c:extLst>
            <c:ext xmlns:c16="http://schemas.microsoft.com/office/drawing/2014/chart" uri="{C3380CC4-5D6E-409C-BE32-E72D297353CC}">
              <c16:uniqueId val="{00000005-CA6C-45EE-B251-920417691800}"/>
            </c:ext>
          </c:extLst>
        </c:ser>
        <c:ser>
          <c:idx val="6"/>
          <c:order val="6"/>
          <c:tx>
            <c:strRef>
              <c:f>データシート!$A$33</c:f>
              <c:strCache>
                <c:ptCount val="1"/>
                <c:pt idx="0">
                  <c:v>小国町国民健康保険特別会計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0.41</c:v>
                </c:pt>
                <c:pt idx="2">
                  <c:v>#N/A</c:v>
                </c:pt>
                <c:pt idx="3">
                  <c:v>0.65</c:v>
                </c:pt>
                <c:pt idx="4">
                  <c:v>#N/A</c:v>
                </c:pt>
                <c:pt idx="5">
                  <c:v>0.27</c:v>
                </c:pt>
                <c:pt idx="6">
                  <c:v>#N/A</c:v>
                </c:pt>
                <c:pt idx="7">
                  <c:v>1.05</c:v>
                </c:pt>
                <c:pt idx="8">
                  <c:v>#N/A</c:v>
                </c:pt>
                <c:pt idx="9">
                  <c:v>0.57999999999999996</c:v>
                </c:pt>
              </c:numCache>
            </c:numRef>
          </c:val>
          <c:extLst>
            <c:ext xmlns:c16="http://schemas.microsoft.com/office/drawing/2014/chart" uri="{C3380CC4-5D6E-409C-BE32-E72D297353CC}">
              <c16:uniqueId val="{00000006-CA6C-45EE-B251-920417691800}"/>
            </c:ext>
          </c:extLst>
        </c:ser>
        <c:ser>
          <c:idx val="7"/>
          <c:order val="7"/>
          <c:tx>
            <c:strRef>
              <c:f>データシート!$A$34</c:f>
              <c:strCache>
                <c:ptCount val="1"/>
                <c:pt idx="0">
                  <c:v>小国町介護保険特別会計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1.28</c:v>
                </c:pt>
                <c:pt idx="2">
                  <c:v>#N/A</c:v>
                </c:pt>
                <c:pt idx="3">
                  <c:v>2.94</c:v>
                </c:pt>
                <c:pt idx="4">
                  <c:v>#N/A</c:v>
                </c:pt>
                <c:pt idx="5">
                  <c:v>2.2999999999999998</c:v>
                </c:pt>
                <c:pt idx="6">
                  <c:v>#N/A</c:v>
                </c:pt>
                <c:pt idx="7">
                  <c:v>2.46</c:v>
                </c:pt>
                <c:pt idx="8">
                  <c:v>#N/A</c:v>
                </c:pt>
                <c:pt idx="9">
                  <c:v>4.01</c:v>
                </c:pt>
              </c:numCache>
            </c:numRef>
          </c:val>
          <c:extLst>
            <c:ext xmlns:c16="http://schemas.microsoft.com/office/drawing/2014/chart" uri="{C3380CC4-5D6E-409C-BE32-E72D297353CC}">
              <c16:uniqueId val="{00000007-CA6C-45EE-B251-920417691800}"/>
            </c:ext>
          </c:extLst>
        </c:ser>
        <c:ser>
          <c:idx val="8"/>
          <c:order val="8"/>
          <c:tx>
            <c:strRef>
              <c:f>データシート!$A$35</c:f>
              <c:strCache>
                <c:ptCount val="1"/>
                <c:pt idx="0">
                  <c:v>小国町水道事業会計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17.71</c:v>
                </c:pt>
                <c:pt idx="2">
                  <c:v>#N/A</c:v>
                </c:pt>
                <c:pt idx="3">
                  <c:v>18.38</c:v>
                </c:pt>
                <c:pt idx="4">
                  <c:v>#N/A</c:v>
                </c:pt>
                <c:pt idx="5">
                  <c:v>16.53</c:v>
                </c:pt>
                <c:pt idx="6">
                  <c:v>#N/A</c:v>
                </c:pt>
                <c:pt idx="7">
                  <c:v>14.1</c:v>
                </c:pt>
                <c:pt idx="8">
                  <c:v>#N/A</c:v>
                </c:pt>
                <c:pt idx="9">
                  <c:v>13.48</c:v>
                </c:pt>
              </c:numCache>
            </c:numRef>
          </c:val>
          <c:extLst>
            <c:ext xmlns:c16="http://schemas.microsoft.com/office/drawing/2014/chart" uri="{C3380CC4-5D6E-409C-BE32-E72D297353CC}">
              <c16:uniqueId val="{00000008-CA6C-45EE-B251-920417691800}"/>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7.39</c:v>
                </c:pt>
                <c:pt idx="2">
                  <c:v>#N/A</c:v>
                </c:pt>
                <c:pt idx="3">
                  <c:v>13.41</c:v>
                </c:pt>
                <c:pt idx="4">
                  <c:v>#N/A</c:v>
                </c:pt>
                <c:pt idx="5">
                  <c:v>9.92</c:v>
                </c:pt>
                <c:pt idx="6">
                  <c:v>#N/A</c:v>
                </c:pt>
                <c:pt idx="7">
                  <c:v>8.91</c:v>
                </c:pt>
                <c:pt idx="8">
                  <c:v>#N/A</c:v>
                </c:pt>
                <c:pt idx="9">
                  <c:v>21.77</c:v>
                </c:pt>
              </c:numCache>
            </c:numRef>
          </c:val>
          <c:extLst>
            <c:ext xmlns:c16="http://schemas.microsoft.com/office/drawing/2014/chart" uri="{C3380CC4-5D6E-409C-BE32-E72D297353CC}">
              <c16:uniqueId val="{00000009-CA6C-45EE-B251-92041769180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482</c:v>
                </c:pt>
                <c:pt idx="5">
                  <c:v>460</c:v>
                </c:pt>
                <c:pt idx="8">
                  <c:v>455</c:v>
                </c:pt>
                <c:pt idx="11">
                  <c:v>456</c:v>
                </c:pt>
                <c:pt idx="14">
                  <c:v>468</c:v>
                </c:pt>
              </c:numCache>
            </c:numRef>
          </c:val>
          <c:extLst>
            <c:ext xmlns:c16="http://schemas.microsoft.com/office/drawing/2014/chart" uri="{C3380CC4-5D6E-409C-BE32-E72D297353CC}">
              <c16:uniqueId val="{00000000-F809-43F8-A0CD-807E87E8E40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809-43F8-A0CD-807E87E8E40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155</c:v>
                </c:pt>
                <c:pt idx="3">
                  <c:v>20</c:v>
                </c:pt>
                <c:pt idx="6">
                  <c:v>20</c:v>
                </c:pt>
                <c:pt idx="9">
                  <c:v>20</c:v>
                </c:pt>
                <c:pt idx="12">
                  <c:v>20</c:v>
                </c:pt>
              </c:numCache>
            </c:numRef>
          </c:val>
          <c:extLst>
            <c:ext xmlns:c16="http://schemas.microsoft.com/office/drawing/2014/chart" uri="{C3380CC4-5D6E-409C-BE32-E72D297353CC}">
              <c16:uniqueId val="{00000002-F809-43F8-A0CD-807E87E8E40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60</c:v>
                </c:pt>
                <c:pt idx="3">
                  <c:v>48</c:v>
                </c:pt>
                <c:pt idx="6">
                  <c:v>42</c:v>
                </c:pt>
                <c:pt idx="9">
                  <c:v>44</c:v>
                </c:pt>
                <c:pt idx="12">
                  <c:v>60</c:v>
                </c:pt>
              </c:numCache>
            </c:numRef>
          </c:val>
          <c:extLst>
            <c:ext xmlns:c16="http://schemas.microsoft.com/office/drawing/2014/chart" uri="{C3380CC4-5D6E-409C-BE32-E72D297353CC}">
              <c16:uniqueId val="{00000003-F809-43F8-A0CD-807E87E8E40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81</c:v>
                </c:pt>
                <c:pt idx="3">
                  <c:v>88</c:v>
                </c:pt>
                <c:pt idx="6">
                  <c:v>82</c:v>
                </c:pt>
                <c:pt idx="9">
                  <c:v>85</c:v>
                </c:pt>
                <c:pt idx="12">
                  <c:v>83</c:v>
                </c:pt>
              </c:numCache>
            </c:numRef>
          </c:val>
          <c:extLst>
            <c:ext xmlns:c16="http://schemas.microsoft.com/office/drawing/2014/chart" uri="{C3380CC4-5D6E-409C-BE32-E72D297353CC}">
              <c16:uniqueId val="{00000004-F809-43F8-A0CD-807E87E8E40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809-43F8-A0CD-807E87E8E40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809-43F8-A0CD-807E87E8E40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473</c:v>
                </c:pt>
                <c:pt idx="3">
                  <c:v>527</c:v>
                </c:pt>
                <c:pt idx="6">
                  <c:v>533</c:v>
                </c:pt>
                <c:pt idx="9">
                  <c:v>551</c:v>
                </c:pt>
                <c:pt idx="12">
                  <c:v>576</c:v>
                </c:pt>
              </c:numCache>
            </c:numRef>
          </c:val>
          <c:extLst>
            <c:ext xmlns:c16="http://schemas.microsoft.com/office/drawing/2014/chart" uri="{C3380CC4-5D6E-409C-BE32-E72D297353CC}">
              <c16:uniqueId val="{00000007-F809-43F8-A0CD-807E87E8E40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287</c:v>
                </c:pt>
                <c:pt idx="2">
                  <c:v>#N/A</c:v>
                </c:pt>
                <c:pt idx="3">
                  <c:v>#N/A</c:v>
                </c:pt>
                <c:pt idx="4">
                  <c:v>223</c:v>
                </c:pt>
                <c:pt idx="5">
                  <c:v>#N/A</c:v>
                </c:pt>
                <c:pt idx="6">
                  <c:v>#N/A</c:v>
                </c:pt>
                <c:pt idx="7">
                  <c:v>222</c:v>
                </c:pt>
                <c:pt idx="8">
                  <c:v>#N/A</c:v>
                </c:pt>
                <c:pt idx="9">
                  <c:v>#N/A</c:v>
                </c:pt>
                <c:pt idx="10">
                  <c:v>244</c:v>
                </c:pt>
                <c:pt idx="11">
                  <c:v>#N/A</c:v>
                </c:pt>
                <c:pt idx="12">
                  <c:v>#N/A</c:v>
                </c:pt>
                <c:pt idx="13">
                  <c:v>271</c:v>
                </c:pt>
                <c:pt idx="14">
                  <c:v>#N/A</c:v>
                </c:pt>
              </c:numCache>
            </c:numRef>
          </c:val>
          <c:smooth val="0"/>
          <c:extLst>
            <c:ext xmlns:c16="http://schemas.microsoft.com/office/drawing/2014/chart" uri="{C3380CC4-5D6E-409C-BE32-E72D297353CC}">
              <c16:uniqueId val="{00000008-F809-43F8-A0CD-807E87E8E40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5136</c:v>
                </c:pt>
                <c:pt idx="5">
                  <c:v>5138</c:v>
                </c:pt>
                <c:pt idx="8">
                  <c:v>5141</c:v>
                </c:pt>
                <c:pt idx="11">
                  <c:v>5320</c:v>
                </c:pt>
                <c:pt idx="14">
                  <c:v>5273</c:v>
                </c:pt>
              </c:numCache>
            </c:numRef>
          </c:val>
          <c:extLst>
            <c:ext xmlns:c16="http://schemas.microsoft.com/office/drawing/2014/chart" uri="{C3380CC4-5D6E-409C-BE32-E72D297353CC}">
              <c16:uniqueId val="{00000000-B55C-439C-A638-4FA00B38E15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263</c:v>
                </c:pt>
                <c:pt idx="5">
                  <c:v>354</c:v>
                </c:pt>
                <c:pt idx="8">
                  <c:v>337</c:v>
                </c:pt>
                <c:pt idx="11">
                  <c:v>392</c:v>
                </c:pt>
                <c:pt idx="14">
                  <c:v>412</c:v>
                </c:pt>
              </c:numCache>
            </c:numRef>
          </c:val>
          <c:extLst>
            <c:ext xmlns:c16="http://schemas.microsoft.com/office/drawing/2014/chart" uri="{C3380CC4-5D6E-409C-BE32-E72D297353CC}">
              <c16:uniqueId val="{00000001-B55C-439C-A638-4FA00B38E15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959</c:v>
                </c:pt>
                <c:pt idx="5">
                  <c:v>1028</c:v>
                </c:pt>
                <c:pt idx="8">
                  <c:v>1209</c:v>
                </c:pt>
                <c:pt idx="11">
                  <c:v>1500</c:v>
                </c:pt>
                <c:pt idx="14">
                  <c:v>1585</c:v>
                </c:pt>
              </c:numCache>
            </c:numRef>
          </c:val>
          <c:extLst>
            <c:ext xmlns:c16="http://schemas.microsoft.com/office/drawing/2014/chart" uri="{C3380CC4-5D6E-409C-BE32-E72D297353CC}">
              <c16:uniqueId val="{00000002-B55C-439C-A638-4FA00B38E15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55C-439C-A638-4FA00B38E15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55C-439C-A638-4FA00B38E15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55C-439C-A638-4FA00B38E15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38</c:v>
                </c:pt>
                <c:pt idx="3">
                  <c:v>7</c:v>
                </c:pt>
                <c:pt idx="6">
                  <c:v>1</c:v>
                </c:pt>
                <c:pt idx="9">
                  <c:v>0</c:v>
                </c:pt>
                <c:pt idx="12">
                  <c:v>0</c:v>
                </c:pt>
              </c:numCache>
            </c:numRef>
          </c:val>
          <c:extLst>
            <c:ext xmlns:c16="http://schemas.microsoft.com/office/drawing/2014/chart" uri="{C3380CC4-5D6E-409C-BE32-E72D297353CC}">
              <c16:uniqueId val="{00000006-B55C-439C-A638-4FA00B38E15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265</c:v>
                </c:pt>
                <c:pt idx="3">
                  <c:v>174</c:v>
                </c:pt>
                <c:pt idx="6">
                  <c:v>193</c:v>
                </c:pt>
                <c:pt idx="9">
                  <c:v>198</c:v>
                </c:pt>
                <c:pt idx="12">
                  <c:v>235</c:v>
                </c:pt>
              </c:numCache>
            </c:numRef>
          </c:val>
          <c:extLst>
            <c:ext xmlns:c16="http://schemas.microsoft.com/office/drawing/2014/chart" uri="{C3380CC4-5D6E-409C-BE32-E72D297353CC}">
              <c16:uniqueId val="{00000007-B55C-439C-A638-4FA00B38E15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1023</c:v>
                </c:pt>
                <c:pt idx="3">
                  <c:v>978</c:v>
                </c:pt>
                <c:pt idx="6">
                  <c:v>939</c:v>
                </c:pt>
                <c:pt idx="9">
                  <c:v>920</c:v>
                </c:pt>
                <c:pt idx="12">
                  <c:v>886</c:v>
                </c:pt>
              </c:numCache>
            </c:numRef>
          </c:val>
          <c:extLst>
            <c:ext xmlns:c16="http://schemas.microsoft.com/office/drawing/2014/chart" uri="{C3380CC4-5D6E-409C-BE32-E72D297353CC}">
              <c16:uniqueId val="{00000008-B55C-439C-A638-4FA00B38E15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102</c:v>
                </c:pt>
                <c:pt idx="3">
                  <c:v>84</c:v>
                </c:pt>
                <c:pt idx="6">
                  <c:v>66</c:v>
                </c:pt>
                <c:pt idx="9">
                  <c:v>48</c:v>
                </c:pt>
                <c:pt idx="12">
                  <c:v>29</c:v>
                </c:pt>
              </c:numCache>
            </c:numRef>
          </c:val>
          <c:extLst>
            <c:ext xmlns:c16="http://schemas.microsoft.com/office/drawing/2014/chart" uri="{C3380CC4-5D6E-409C-BE32-E72D297353CC}">
              <c16:uniqueId val="{00000009-B55C-439C-A638-4FA00B38E15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5898</c:v>
                </c:pt>
                <c:pt idx="3">
                  <c:v>6233</c:v>
                </c:pt>
                <c:pt idx="6">
                  <c:v>6199</c:v>
                </c:pt>
                <c:pt idx="9">
                  <c:v>6198</c:v>
                </c:pt>
                <c:pt idx="12">
                  <c:v>6162</c:v>
                </c:pt>
              </c:numCache>
            </c:numRef>
          </c:val>
          <c:extLst>
            <c:ext xmlns:c16="http://schemas.microsoft.com/office/drawing/2014/chart" uri="{C3380CC4-5D6E-409C-BE32-E72D297353CC}">
              <c16:uniqueId val="{0000000A-B55C-439C-A638-4FA00B38E15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967</c:v>
                </c:pt>
                <c:pt idx="2">
                  <c:v>#N/A</c:v>
                </c:pt>
                <c:pt idx="3">
                  <c:v>#N/A</c:v>
                </c:pt>
                <c:pt idx="4">
                  <c:v>958</c:v>
                </c:pt>
                <c:pt idx="5">
                  <c:v>#N/A</c:v>
                </c:pt>
                <c:pt idx="6">
                  <c:v>#N/A</c:v>
                </c:pt>
                <c:pt idx="7">
                  <c:v>710</c:v>
                </c:pt>
                <c:pt idx="8">
                  <c:v>#N/A</c:v>
                </c:pt>
                <c:pt idx="9">
                  <c:v>#N/A</c:v>
                </c:pt>
                <c:pt idx="10">
                  <c:v>151</c:v>
                </c:pt>
                <c:pt idx="11">
                  <c:v>#N/A</c:v>
                </c:pt>
                <c:pt idx="12">
                  <c:v>#N/A</c:v>
                </c:pt>
                <c:pt idx="13">
                  <c:v>42</c:v>
                </c:pt>
                <c:pt idx="14">
                  <c:v>#N/A</c:v>
                </c:pt>
              </c:numCache>
            </c:numRef>
          </c:val>
          <c:smooth val="0"/>
          <c:extLst>
            <c:ext xmlns:c16="http://schemas.microsoft.com/office/drawing/2014/chart" uri="{C3380CC4-5D6E-409C-BE32-E72D297353CC}">
              <c16:uniqueId val="{0000000B-B55C-439C-A638-4FA00B38E15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606</c:v>
                </c:pt>
                <c:pt idx="1">
                  <c:v>688</c:v>
                </c:pt>
                <c:pt idx="2">
                  <c:v>780</c:v>
                </c:pt>
              </c:numCache>
            </c:numRef>
          </c:val>
          <c:extLst>
            <c:ext xmlns:c16="http://schemas.microsoft.com/office/drawing/2014/chart" uri="{C3380CC4-5D6E-409C-BE32-E72D297353CC}">
              <c16:uniqueId val="{00000000-89C6-4345-9ED5-5C6AE2598FA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84</c:v>
                </c:pt>
                <c:pt idx="1">
                  <c:v>196</c:v>
                </c:pt>
                <c:pt idx="2">
                  <c:v>196</c:v>
                </c:pt>
              </c:numCache>
            </c:numRef>
          </c:val>
          <c:extLst>
            <c:ext xmlns:c16="http://schemas.microsoft.com/office/drawing/2014/chart" uri="{C3380CC4-5D6E-409C-BE32-E72D297353CC}">
              <c16:uniqueId val="{00000001-89C6-4345-9ED5-5C6AE2598FA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492</c:v>
                </c:pt>
                <c:pt idx="1">
                  <c:v>563</c:v>
                </c:pt>
                <c:pt idx="2">
                  <c:v>553</c:v>
                </c:pt>
              </c:numCache>
            </c:numRef>
          </c:val>
          <c:extLst>
            <c:ext xmlns:c16="http://schemas.microsoft.com/office/drawing/2014/chart" uri="{C3380CC4-5D6E-409C-BE32-E72D297353CC}">
              <c16:uniqueId val="{00000002-89C6-4345-9ED5-5C6AE2598FA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{8077785C-2E28-44B3-B9E0-CDB0A8BF1643}</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8D49-4DE0-B6B0-FEA50DBBFA9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{57D62461-05A8-4ABD-AAAB-9546DEF6A812}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D49-4DE0-B6B0-FEA50DBBFA9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{89C237BA-1218-4E5A-9A74-A67178BB543B}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D49-4DE0-B6B0-FEA50DBBFA9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{7A76C77B-288C-449A-B14D-9DB61977307E}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D49-4DE0-B6B0-FEA50DBBFA9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{8C53FABE-84EA-4DBD-85D9-370336A6A06B}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D49-4DE0-B6B0-FEA50DBBFA9B}"/>
                </c:ext>
              </c:extLst>
            </c:dLbl>
            <c:dLbl>
              <c:idx val="8"/>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{6CE18875-B6B4-4470-9910-A9518F1D6A03}</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8D49-4DE0-B6B0-FEA50DBBFA9B}"/>
                </c:ext>
              </c:extLst>
            </c:dLbl>
            <c:dLbl>
              <c:idx val="16"/>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{D17654B8-E9BE-450B-8DA9-998949E09BFD}</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8D49-4DE0-B6B0-FEA50DBBFA9B}"/>
                </c:ext>
              </c:extLst>
            </c:dLbl>
            <c:dLbl>
              <c:idx val="24"/>
              <c:tx>
                <c:strRef>
                  <c:f>公会計指標分析・財政指標組合せ分析表!$CN$50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{EB802796-913B-4B4C-BC46-F8B659DBD3DD}</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8D49-4DE0-B6B0-FEA50DBBFA9B}"/>
                </c:ext>
              </c:extLst>
            </c:dLbl>
            <c:dLbl>
              <c:idx val="32"/>
              <c:tx>
                <c:strRef>
                  <c:f>公会計指標分析・財政指標組合せ分析表!$CV$50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{F0A24159-99E0-4834-A944-1AB6DC1CF076}</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8D49-4DE0-B6B0-FEA50DBBFA9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71</c:v>
                </c:pt>
                <c:pt idx="8">
                  <c:v>70.5</c:v>
                </c:pt>
                <c:pt idx="16">
                  <c:v>70.900000000000006</c:v>
                </c:pt>
                <c:pt idx="24">
                  <c:v>71.099999999999994</c:v>
                </c:pt>
                <c:pt idx="32">
                  <c:v>71.8</c:v>
                </c:pt>
              </c:numCache>
            </c:numRef>
          </c:xVal>
          <c:yVal>
            <c:numRef>
              <c:f>公会計指標分析・財政指標組合せ分析表!$BP$51:$DC$51</c:f>
              <c:numCache>
                <c:formatCode>#,##0.0;"▲ "#,##0.0</c:formatCode>
                <c:ptCount val="40"/>
                <c:pt idx="0">
                  <c:v>35</c:v>
                </c:pt>
                <c:pt idx="8">
                  <c:v>34.700000000000003</c:v>
                </c:pt>
                <c:pt idx="16">
                  <c:v>23.9</c:v>
                </c:pt>
                <c:pt idx="24">
                  <c:v>4.7</c:v>
                </c:pt>
                <c:pt idx="32">
                  <c:v>1.3</c:v>
                </c:pt>
              </c:numCache>
            </c:numRef>
          </c:yVal>
          <c:smooth val="0"/>
          <c:extLst>
            <c:ext xmlns:c16="http://schemas.microsoft.com/office/drawing/2014/chart" uri="{C3380CC4-5D6E-409C-BE32-E72D297353CC}">
              <c16:uniqueId val="{00000009-8D49-4DE0-B6B0-FEA50DBBFA9B}"/>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{4DD9ABC9-003B-4621-AF2F-3E27D4F1C792}</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8D49-4DE0-B6B0-FEA50DBBFA9B}"/>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{7D715DB6-51DF-48C5-81A0-C90B8C3A800B}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D49-4DE0-B6B0-FEA50DBBFA9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{485A1F6C-D171-4E6F-AE0C-75149705D430}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D49-4DE0-B6B0-FEA50DBBFA9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{0BF31ABD-3909-4BAF-8C36-B227760C37D3}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D49-4DE0-B6B0-FEA50DBBFA9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{07B6AEEC-5ECD-44D8-AB15-0C4CBF7DDBCE}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D49-4DE0-B6B0-FEA50DBBFA9B}"/>
                </c:ext>
              </c:extLst>
            </c:dLbl>
            <c:dLbl>
              <c:idx val="8"/>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{B13E0332-6514-4E1D-AD14-2E928A6E3866}</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8D49-4DE0-B6B0-FEA50DBBFA9B}"/>
                </c:ext>
              </c:extLst>
            </c:dLbl>
            <c:dLbl>
              <c:idx val="16"/>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{F3E85E70-22E1-447D-9EBC-9BBD29A8FACD}</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8D49-4DE0-B6B0-FEA50DBBFA9B}"/>
                </c:ext>
              </c:extLst>
            </c:dLbl>
            <c:dLbl>
              <c:idx val="24"/>
              <c:tx>
                <c:strRef>
                  <c:f>公会計指標分析・財政指標組合せ分析表!$CN$50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{434C7AE3-B099-415E-8CFD-DE7BA9AEE346}</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8D49-4DE0-B6B0-FEA50DBBFA9B}"/>
                </c:ext>
              </c:extLst>
            </c:dLbl>
            <c:dLbl>
              <c:idx val="32"/>
              <c:tx>
                <c:strRef>
                  <c:f>公会計指標分析・財政指標組合せ分析表!$CV$50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{3E214CEF-B712-466D-A6C7-32F97F7BB00E}</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8D49-4DE0-B6B0-FEA50DBBFA9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63.4</c:v>
                </c:pt>
                <c:pt idx="8">
                  <c:v>63.3</c:v>
                </c:pt>
                <c:pt idx="16">
                  <c:v>62.8</c:v>
                </c:pt>
                <c:pt idx="24">
                  <c:v>62.6</c:v>
                </c:pt>
                <c:pt idx="32">
                  <c:v>63</c:v>
                </c:pt>
              </c:numCache>
            </c:numRef>
          </c:xVal>
          <c:yVal>
            <c:numRef>
              <c:f>公会計指標分析・財政指標組合せ分析表!$BP$55:$DC$55</c:f>
              <c:numCache>
                <c:formatCode>#,##0.0;"▲ "#,##0.0</c:formatCode>
                <c:ptCount val="40"/>
                <c:pt idx="0">
                  <c:v>7.6</c:v>
                </c:pt>
                <c:pt idx="8">
                  <c:v>3</c:v>
                </c:pt>
                <c:pt idx="16">
                  <c:v>3.4</c:v>
                </c:pt>
                <c:pt idx="24">
                  <c:v>0</c:v>
                </c:pt>
                <c:pt idx="32">
                  <c:v>0</c:v>
                </c:pt>
              </c:numCache>
            </c:numRef>
          </c:yVal>
          <c:smooth val="0"/>
          <c:extLst>
            <c:ext xmlns:c16="http://schemas.microsoft.com/office/drawing/2014/chart" uri="{C3380CC4-5D6E-409C-BE32-E72D297353CC}">
              <c16:uniqueId val="{00000013-8D49-4DE0-B6B0-FEA50DBBFA9B}"/>
            </c:ext>
          </c:extLst>
        </c:ser>
        <c:dLbls>
          <c:showLegendKey val="0"/>
          <c:showVal val="1"/>
          <c:showCatName val="0"/>
          <c:showSerName val="0"/>
          <c:showPercent val="0"/>
          <c:showBubbleSize val="0"/>
        </c:dLbls>
        <c:axId val="46179840"/>
        <c:axId val="46181760"/>
      </c:scatterChart>
      <c:valAx>
        <c:axId val="46179840"/>
        <c:scaling>
          <c:orientation val="maxMin"/>
          <c:max val="73"/>
          <c:min val="61"/>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{BE8B3B70-F366-47DD-94C3-41A5F9A94898}</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5C48-46EA-9F95-2FF66CA17ED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{3CDE9427-D519-4FC7-A09F-7C79D4D20468}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C48-46EA-9F95-2FF66CA17ED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{A7BBC997-B053-46F7-9AA1-ECD4D9561D1B}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C48-46EA-9F95-2FF66CA17ED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{4E3EEF11-B4F4-4FEC-95B1-D635C7C12383}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C48-46EA-9F95-2FF66CA17ED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{E00DBED1-56B2-4901-B44B-A703DEF64D7E}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C48-46EA-9F95-2FF66CA17EDD}"/>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{D94A6F80-17CD-4231-AEE5-F6AF3091AF8E}</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5C48-46EA-9F95-2FF66CA17EDD}"/>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{1EB7417F-9359-4098-BE71-34A1487404B4}</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5C48-46EA-9F95-2FF66CA17EDD}"/>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{4D60C867-5C99-4D70-A70E-B587440C4978}</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5C48-46EA-9F95-2FF66CA17EDD}"/>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{F72CE901-4D7B-46DF-A72F-2120F7AC940F}</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5C48-46EA-9F95-2FF66CA17ED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10.8</c:v>
                </c:pt>
                <c:pt idx="8">
                  <c:v>9.6999999999999993</c:v>
                </c:pt>
                <c:pt idx="16">
                  <c:v>8.6</c:v>
                </c:pt>
                <c:pt idx="24">
                  <c:v>7.7</c:v>
                </c:pt>
                <c:pt idx="32">
                  <c:v>7.9</c:v>
                </c:pt>
              </c:numCache>
            </c:numRef>
          </c:xVal>
          <c:yVal>
            <c:numRef>
              <c:f>公会計指標分析・財政指標組合せ分析表!$BP$73:$DC$73</c:f>
              <c:numCache>
                <c:formatCode>#,##0.0;"▲ "#,##0.0</c:formatCode>
                <c:ptCount val="40"/>
                <c:pt idx="0">
                  <c:v>35</c:v>
                </c:pt>
                <c:pt idx="8">
                  <c:v>34.700000000000003</c:v>
                </c:pt>
                <c:pt idx="16">
                  <c:v>23.9</c:v>
                </c:pt>
                <c:pt idx="24">
                  <c:v>4.7</c:v>
                </c:pt>
                <c:pt idx="32">
                  <c:v>1.3</c:v>
                </c:pt>
              </c:numCache>
            </c:numRef>
          </c:yVal>
          <c:smooth val="0"/>
          <c:extLst>
            <c:ext xmlns:c16="http://schemas.microsoft.com/office/drawing/2014/chart" uri="{C3380CC4-5D6E-409C-BE32-E72D297353CC}">
              <c16:uniqueId val="{00000009-5C48-46EA-9F95-2FF66CA17EDD}"/>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{39C10644-0F61-4BEF-9FDC-D6F6F83611F9}</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5C48-46EA-9F95-2FF66CA17EDD}"/>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{EAA5FE79-7057-4364-83D2-C696335815A7}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C48-46EA-9F95-2FF66CA17ED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{52070F14-8A47-4300-9C3F-3C0034C25D1A}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C48-46EA-9F95-2FF66CA17ED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{C62D62B3-5251-4D21-9265-9DEC8DDCC81D}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C48-46EA-9F95-2FF66CA17ED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{3401F956-085B-4CE2-806E-64C84853887E}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C48-46EA-9F95-2FF66CA17EDD}"/>
                </c:ext>
              </c:extLst>
            </c:dLbl>
            <c:dLbl>
              <c:idx val="8"/>
              <c:layout>
                <c:manualLayout>
                  <c:x val="-4.4905057365901176E-2"/>
                  <c:y val="-6.2416647087793951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{47CA5428-6E9D-462B-8BBD-E5FA1FC0BE33}</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5C48-46EA-9F95-2FF66CA17EDD}"/>
                </c:ext>
              </c:extLst>
            </c:dLbl>
            <c:dLbl>
              <c:idx val="16"/>
              <c:layout>
                <c:manualLayout>
                  <c:x val="-1.8235628084249993E-2"/>
                  <c:y val="-6.2416647087793951E-2"/>
                </c:manualLayout>
              </c:layout>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{E6CE52CB-8EEA-4A44-941C-856E9E85EE4A}</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5C48-46EA-9F95-2FF66CA17EDD}"/>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{3F9865D7-3112-4669-A8BA-ABA3401EF74B}</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5C48-46EA-9F95-2FF66CA17EDD}"/>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{C3B098C5-673A-4B3F-BE3A-1209629CA076}</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5C48-46EA-9F95-2FF66CA17ED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8.6</c:v>
                </c:pt>
                <c:pt idx="8">
                  <c:v>8.8000000000000007</c:v>
                </c:pt>
                <c:pt idx="16">
                  <c:v>8.8000000000000007</c:v>
                </c:pt>
                <c:pt idx="24">
                  <c:v>8.3000000000000007</c:v>
                </c:pt>
                <c:pt idx="32">
                  <c:v>8.1</c:v>
                </c:pt>
              </c:numCache>
            </c:numRef>
          </c:xVal>
          <c:yVal>
            <c:numRef>
              <c:f>公会計指標分析・財政指標組合せ分析表!$BP$77:$DC$77</c:f>
              <c:numCache>
                <c:formatCode>#,##0.0;"▲ "#,##0.0</c:formatCode>
                <c:ptCount val="40"/>
                <c:pt idx="0">
                  <c:v>7.6</c:v>
                </c:pt>
                <c:pt idx="8">
                  <c:v>3</c:v>
                </c:pt>
                <c:pt idx="16">
                  <c:v>3.4</c:v>
                </c:pt>
                <c:pt idx="24">
                  <c:v>0</c:v>
                </c:pt>
                <c:pt idx="32">
                  <c:v>0</c:v>
                </c:pt>
              </c:numCache>
            </c:numRef>
          </c:yVal>
          <c:smooth val="0"/>
          <c:extLst>
            <c:ext xmlns:c16="http://schemas.microsoft.com/office/drawing/2014/chart" uri="{C3380CC4-5D6E-409C-BE32-E72D297353CC}">
              <c16:uniqueId val="{00000013-5C48-46EA-9F95-2FF66CA17EDD}"/>
            </c:ext>
          </c:extLst>
        </c:ser>
        <c:dLbls>
          <c:showLegendKey val="0"/>
          <c:showVal val="1"/>
          <c:showCatName val="0"/>
          <c:showSerName val="0"/>
          <c:showPercent val="0"/>
          <c:showBubbleSize val="0"/>
        </c:dLbls>
        <c:axId val="84219776"/>
        <c:axId val="84234240"/>
      </c:scatterChart>
      <c:valAx>
        <c:axId val="84219776"/>
        <c:scaling>
          <c:orientation val="maxMin"/>
          <c:max val="11"/>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12.xml.rels>&#65279;<?xml version="1.0" encoding="utf-8" standalone="yes"?>
<Relationships xmlns="http://schemas.openxmlformats.org/package/2006/relationships">
  <Relationship Id="rId1" Type="http://schemas.openxmlformats.org/officeDocument/2006/relationships/chart" Target="../charts/chart6.xml" />
</Relationships>
</file>

<file path=xl/drawings/_rels/drawing13.xml.rels>&#65279;<?xml version="1.0" encoding="utf-8" standalone="yes"?>
<Relationships xmlns="http://schemas.openxmlformats.org/package/2006/relationships">
  <Relationship Id="rId2" Type="http://schemas.openxmlformats.org/officeDocument/2006/relationships/chart" Target="../charts/chart8.xml" />
  <Relationship Id="rId1" Type="http://schemas.openxmlformats.org/officeDocument/2006/relationships/chart" Target="../charts/chart7.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熊本県小国町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元利償還金は、平成２７年度から４００百万円台に減少したものの学校施設整備事業等の大型事業の実施により、令和元年度は５００百万円台となった。町営住宅屋上外壁改修事業、庁舎耐震化等の実施により元利償還金は増加傾向である。</a:t>
          </a:r>
          <a:endParaRPr lang="ja-JP" altLang="ja-JP" sz="1400">
            <a:effectLst/>
          </a:endParaRPr>
        </a:p>
        <a:p>
          <a:r>
            <a:rPr kumimoji="1" lang="ja-JP" altLang="ja-JP" sz="1100">
              <a:solidFill>
                <a:schemeClr val="dk1"/>
              </a:solidFill>
              <a:effectLst/>
              <a:latin typeface="+mn-lt"/>
              <a:ea typeface="+mn-ea"/>
              <a:cs typeface="+mn-cs"/>
            </a:rPr>
            <a:t>　公営企業債の元利償還金に対する繰入金は、上水道が平成２７年度をピークに減少しているが、下水道が平成２８年度から増加に転じている。</a:t>
          </a:r>
          <a:endParaRPr lang="ja-JP" altLang="ja-JP" sz="1400">
            <a:effectLst/>
          </a:endParaRPr>
        </a:p>
        <a:p>
          <a:r>
            <a:rPr kumimoji="1" lang="ja-JP" altLang="ja-JP" sz="1100">
              <a:solidFill>
                <a:schemeClr val="dk1"/>
              </a:solidFill>
              <a:effectLst/>
              <a:latin typeface="+mn-lt"/>
              <a:ea typeface="+mn-ea"/>
              <a:cs typeface="+mn-cs"/>
            </a:rPr>
            <a:t>　実質公債費比率の分子は、元利償還金の増加に伴い、増加傾向にある。</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満期一括償還地方債を利用していない。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熊本県小国町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近年の大型事業（小中学校のプール・学校給食センター建設事業、屋外情報システム整備等事業、町営住宅屋上外壁改修事業、庁舎耐震化事業等）の実施による地方債発行で増加傾向にあったが、令和元年度以降緩やかに減少している。その他の繰入れ見込額等は減少傾向であり、将来負担額は減少した。</a:t>
          </a:r>
          <a:endParaRPr lang="ja-JP" altLang="ja-JP" sz="1400">
            <a:effectLst/>
          </a:endParaRPr>
        </a:p>
        <a:p>
          <a:r>
            <a:rPr kumimoji="1" lang="ja-JP" altLang="ja-JP" sz="1100">
              <a:solidFill>
                <a:schemeClr val="dk1"/>
              </a:solidFill>
              <a:effectLst/>
              <a:latin typeface="+mn-lt"/>
              <a:ea typeface="+mn-ea"/>
              <a:cs typeface="+mn-cs"/>
            </a:rPr>
            <a:t>　また、充当可能財源等では基準財政需要額算入見込額が前年度からわずかに減少しているが、充当可能基金が増加したため、将来負担比率の分子は減少した。</a:t>
          </a:r>
          <a:endParaRPr lang="ja-JP" altLang="ja-JP" sz="1400">
            <a:effectLst/>
          </a:endParaRPr>
        </a:p>
        <a:p>
          <a:r>
            <a:rPr kumimoji="1" lang="ja-JP" altLang="ja-JP" sz="1100">
              <a:solidFill>
                <a:schemeClr val="dk1"/>
              </a:solidFill>
              <a:effectLst/>
              <a:latin typeface="+mn-lt"/>
              <a:ea typeface="+mn-ea"/>
              <a:cs typeface="+mn-cs"/>
            </a:rPr>
            <a:t>　今後、事業の実施について精査を行い、施設の統廃合等を推進しながら人件費や物件費等の経常経費の削減に努め、必要な事業に財源を配分できるようにするとともに、併せて、新規発行債の抑制や基金の必要な積戻しを図り、財政の健全化に努め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熊本県小国町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旧西里小学校勝代プロジェクト等に充当するためネットワーク事業基金を９２百万円取崩しているが、ふるさと納税の寄付金をネットワーク事業基金に７８百万円積立、財政調整基金に決算剰余金や利息積立てにより１７２百万円を積み増したことにより、基金全体としては８２百万円の増となった。</a:t>
          </a:r>
          <a:endParaRPr lang="ja-JP" altLang="ja-JP" sz="1400">
            <a:effectLst/>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基金の使途の明確化を図り、財政調整基金の残高は災害等に備えるために一般会計予算額の１０％以上に努め、個々の特定目的基金の残高は使途の内容を実現するために積立てていく予定である。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（基金の使途）</a:t>
          </a:r>
          <a:endParaRPr lang="ja-JP" altLang="ja-JP" sz="1400">
            <a:effectLst/>
          </a:endParaRPr>
        </a:p>
        <a:p>
          <a:r>
            <a:rPr kumimoji="1" lang="ja-JP" altLang="ja-JP" sz="1100">
              <a:solidFill>
                <a:schemeClr val="dk1"/>
              </a:solidFill>
              <a:effectLst/>
              <a:latin typeface="+mn-lt"/>
              <a:ea typeface="+mn-ea"/>
              <a:cs typeface="+mn-cs"/>
            </a:rPr>
            <a:t>・ネットワーク事業基金：まちづくりに賛同する方による寄附金を夢のある個性的なまちづくり事業の経費に充てる</a:t>
          </a:r>
          <a:endParaRPr lang="ja-JP" altLang="ja-JP" sz="1400">
            <a:effectLst/>
          </a:endParaRPr>
        </a:p>
        <a:p>
          <a:r>
            <a:rPr kumimoji="1" lang="ja-JP" altLang="ja-JP" sz="1100">
              <a:solidFill>
                <a:schemeClr val="dk1"/>
              </a:solidFill>
              <a:effectLst/>
              <a:latin typeface="+mn-lt"/>
              <a:ea typeface="+mn-ea"/>
              <a:cs typeface="+mn-cs"/>
            </a:rPr>
            <a:t>・職員等退職手当基金：令和３年度をピークに退職者が増加する見込みであるため、退職手当の支給に要する経費に充てる</a:t>
          </a:r>
          <a:endParaRPr lang="ja-JP" altLang="ja-JP" sz="1400">
            <a:effectLst/>
          </a:endParaRPr>
        </a:p>
        <a:p>
          <a:r>
            <a:rPr kumimoji="1" lang="ja-JP" altLang="ja-JP" sz="1100">
              <a:solidFill>
                <a:schemeClr val="dk1"/>
              </a:solidFill>
              <a:effectLst/>
              <a:latin typeface="+mn-lt"/>
              <a:ea typeface="+mn-ea"/>
              <a:cs typeface="+mn-cs"/>
            </a:rPr>
            <a:t>・森林環境譲与税基金：</a:t>
          </a:r>
          <a:r>
            <a:rPr lang="ja-JP" altLang="ja-JP" sz="1100" b="0" i="0">
              <a:solidFill>
                <a:schemeClr val="dk1"/>
              </a:solidFill>
              <a:effectLst/>
              <a:latin typeface="+mn-lt"/>
              <a:ea typeface="+mn-ea"/>
              <a:cs typeface="+mn-cs"/>
            </a:rPr>
            <a:t>間伐や人材育成、担い手の確保、木材利用の促進や普及啓発等の森林整備及びその促進に要する経費の財源に充てる</a:t>
          </a:r>
          <a:endParaRPr lang="ja-JP" altLang="ja-JP" sz="1400">
            <a:effectLst/>
          </a:endParaRPr>
        </a:p>
        <a:p>
          <a:r>
            <a:rPr kumimoji="1" lang="ja-JP" altLang="ja-JP" sz="1100">
              <a:solidFill>
                <a:schemeClr val="dk1"/>
              </a:solidFill>
              <a:effectLst/>
              <a:latin typeface="+mn-lt"/>
              <a:ea typeface="+mn-ea"/>
              <a:cs typeface="+mn-cs"/>
            </a:rPr>
            <a:t>・悠木の里づくり事業基金：個性のあるまちづくりや防災に関する施策を推進し、町民が安全で安心して暮らすことができるまちづくり事業の経費に充てる</a:t>
          </a:r>
          <a:endParaRPr lang="ja-JP" altLang="ja-JP" sz="1400">
            <a:effectLst/>
          </a:endParaRPr>
        </a:p>
        <a:p>
          <a:r>
            <a:rPr kumimoji="1" lang="ja-JP" altLang="ja-JP" sz="1100">
              <a:solidFill>
                <a:schemeClr val="dk1"/>
              </a:solidFill>
              <a:effectLst/>
              <a:latin typeface="+mn-lt"/>
              <a:ea typeface="+mn-ea"/>
              <a:cs typeface="+mn-cs"/>
            </a:rPr>
            <a:t>・公共施設等整備基金：公共施設等の整備及び改修等を目的とする事業の経費に充てる</a:t>
          </a:r>
          <a:endParaRPr lang="ja-JP" altLang="ja-JP" sz="1400">
            <a:effectLst/>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旧西里小学校勝代プロジェクト等に充当するためネットワーク事業基金を９２百万円取崩し、ふるさと納税の寄付金をネットワーク事業基金に７８百万円積立しており、取崩し額が多かったためネットワーク事業基金残高が減少したことにより、全体の基金額としても減少している。</a:t>
          </a:r>
          <a:endParaRPr lang="ja-JP" altLang="ja-JP" sz="1400">
            <a:effectLst/>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公共施設等整備基金：策定された公共施設等総合管理計画の個別計画に基づき事業を実施するため、基金を積立てていくことを予定している。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令和２年７月豪雨災害の災害復旧事業等により８０百万円を取崩したが、決算剰余金や利息積立てにより１７２百万円を積み増したことにより９２百万円増加した。</a:t>
          </a:r>
          <a:endParaRPr lang="ja-JP" altLang="ja-JP" sz="1400">
            <a:effectLst/>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財政調整基金の残高は一般会計予算額の１０％以上に努める。また、災害への備え等のため、過去の実績等を踏まえ１，５００百万円程度となるように計画的に積立てを行っていくこととしている。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今後の公債費の負担増に備え、前年度に地方交付税の追加交付分を積立したため大きく増加している。</a:t>
          </a:r>
          <a:endParaRPr lang="ja-JP" altLang="ja-JP" sz="1400">
            <a:effectLst/>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令和６年度以降地方債償還額が高い水準で推移していくため、それに備えて積立て取崩しを行っていく予定である。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3BB2AB7A-9C34-44B1-B393-00DB462DA8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5CA330E-953B-4A28-9709-A230B88CB4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6B01B5F7-47A0-44CB-A61A-B9641CF17D72}"/>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B21CE24A-8273-45E5-84BF-6C14619CCD83}"/>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2220C519-D109-463F-96FF-7EFF49BAA223}"/>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DA975D67-C55B-48B0-9811-4BFF08E3233D}"/>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DB436697-05CA-4F4F-A599-20CF5153931A}"/>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1D350671-3974-4B12-BDEA-CD87B3D8E5D6}"/>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C2E43A3C-7CDF-48CD-8E6B-35C50AE10017}"/>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51FD7BCC-D2EB-43DF-8214-099B9C72DAC3}"/>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208290F1-5E0C-4404-A543-EAEB640A7535}"/>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AE2454BB-59FE-4A4B-9C6F-683383E9FBDC}"/>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6,634
6,545
136.94
8,553,790
7,183,188
776,418
3,566,197
6,161,955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D61FD08D-3AD7-42F0-93B3-0A6EDF9C58DD}"/>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614AC202-A0E0-401E-9E45-1C2A76DF5C9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7DAF5DDF-762D-45D2-BF96-C375A7AACB75}"/>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5C4E171-B614-444E-B62A-8763D81D7AAD}"/>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1A752864-FC64-4B3B-BD68-3EB7FD3C383B}"/>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49B3AE08-8E83-4C70-AFF5-7FF9BC5F4DE8}"/>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1C1C673B-65A2-4490-A0F7-02031F694D48}"/>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3E82AE77-DCEE-4DDD-804A-6AC93F57BAE8}"/>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50608482-0FFC-4DC0-A2AD-430BEE601547}"/>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E70E2D7E-0465-485C-93BD-9F5EB92EE924}"/>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8BF97563-1272-4AE8-9390-560B68064C45}"/>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10E8444E-CCB1-4E17-ABB6-1FCC034DC316}"/>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15EAD2DF-54FC-483B-840A-DFA3F146467E}"/>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52561541-27A5-4B22-A36A-F7DD454E29EE}"/>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8F276D8E-0E8B-4866-BAB3-D52B1B02B66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A9C75F43-35A2-42C1-8BF9-11598153683D}"/>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434DDABC-4DCD-4C1D-A38C-2931AE6B576B}"/>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D3376502-2DDC-46F3-AA08-80DB2EE2F2CF}"/>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6179F4B4-86FA-4D56-BC57-42D551ED4FF4}"/>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22771EF5-0A3E-41CF-88E5-3C10B1ED9208}"/>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4" name="テキスト ボックス 33">
          <a:extLst>
            <a:ext uri="{FF2B5EF4-FFF2-40B4-BE49-F238E27FC236}">
              <a16:creationId xmlns:a16="http://schemas.microsoft.com/office/drawing/2014/main" id="{71A92FF7-2FA2-42BE-B52F-84FC717EE546}"/>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D716AE0A-4FE2-4EF1-A121-28A790B85648}"/>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07376897-1668-4DAE-BA2B-4C59FB00A938}"/>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A006476C-9362-4A86-8147-2D3FC683A2D1}"/>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CEFE1454-2C80-4F7B-B9F3-E4631D1F7A62}"/>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[ 71.8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781D4F88-47C4-4C15-88C9-DEDFFE7BC30F}"/>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05582742-C5D2-49BC-95F4-8FD348A3F072}"/>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4B8EFE40-647E-4F60-9831-00169EA6BB45}"/>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B66C6FD0-6191-4052-9F05-3D3F26128A65}"/>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C6EF8923-463C-48D3-8D3C-96330F46D1FD}"/>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4DCC140-A0FD-441A-9474-BFE21077FD69}"/>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B915D6DC-5C35-49A6-8531-44692A62247A}"/>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3EC56C84-87DA-475C-81DD-A79E1C9162D4}"/>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70985E02-64AA-436E-8913-885CB68252FC}"/>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A590A97B-F968-4ABC-85B2-CBC2694C2C18}"/>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有形固定資産減価償却率を令和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年度と比較すると、</a:t>
          </a:r>
          <a:r>
            <a:rPr kumimoji="1" lang="en-US" altLang="ja-JP" sz="1100">
              <a:latin typeface="ＭＳ Ｐゴシック" panose="020B0600070205080204" pitchFamily="50" charset="-128"/>
              <a:ea typeface="ＭＳ Ｐゴシック" panose="020B0600070205080204" pitchFamily="50" charset="-128"/>
            </a:rPr>
            <a:t>0.7</a:t>
          </a:r>
          <a:r>
            <a:rPr kumimoji="1" lang="ja-JP" altLang="en-US" sz="1100">
              <a:latin typeface="ＭＳ Ｐゴシック" panose="020B0600070205080204" pitchFamily="50" charset="-128"/>
              <a:ea typeface="ＭＳ Ｐゴシック" panose="020B0600070205080204" pitchFamily="50" charset="-128"/>
            </a:rPr>
            <a:t>ポイント増加して</a:t>
          </a:r>
          <a:r>
            <a:rPr kumimoji="1" lang="en-US" altLang="ja-JP" sz="1100">
              <a:latin typeface="ＭＳ Ｐゴシック" panose="020B0600070205080204" pitchFamily="50" charset="-128"/>
              <a:ea typeface="ＭＳ Ｐゴシック" panose="020B0600070205080204" pitchFamily="50" charset="-128"/>
            </a:rPr>
            <a:t>71.8%</a:t>
          </a:r>
          <a:r>
            <a:rPr kumimoji="1" lang="ja-JP" altLang="en-US" sz="1100">
              <a:latin typeface="ＭＳ Ｐゴシック" panose="020B0600070205080204" pitchFamily="50" charset="-128"/>
              <a:ea typeface="ＭＳ Ｐゴシック" panose="020B0600070205080204" pitchFamily="50" charset="-128"/>
            </a:rPr>
            <a:t>となり類似団体平均より高い水準にある。主な原因としてはインフラ資産である林道や旧国鉄の橋りょう・トンネルの有形固定資産減価償却率が高いことが挙げられる。また、令和</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年度において柏田住宅の外壁・屋根改修工事や倉庫改築工事等を行っており個別の施設においては、有形固定資産減価償却率が減少している資産もあるため、個別施設計画をもとに適切に運用してくよう努める。</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A526A6B3-8F22-413C-9CA2-1D0955B852D1}"/>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2327BC1B-F813-4CDF-9DBA-4753D5AFB723}"/>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A38C8C0F-25CA-4F93-B0B5-CEC6FFAE02D6}"/>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27C5B90E-0CA4-4585-93C3-E9F8770D01FE}"/>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F929EEA3-CB92-4DD6-9458-20365B7D6469}"/>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849B53B4-ECC5-40F4-8735-58CCFF3DE667}"/>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211C32DE-6CE1-40CF-9C24-BFDAD5AD07BD}"/>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7E6B7464-0D0E-4CFD-BCAC-211665C7461A}"/>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AF058132-74C2-4D74-9209-96A1E60C2792}"/>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985A5F0C-C3A9-415E-A2CC-9D7EEBB9CA16}"/>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636960ED-8A47-4942-8093-A053918232AE}"/>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475FDB93-413D-4F55-95D5-437D7E6054F4}"/>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E0166E95-CB9C-40FC-8589-E389D866CB7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59A81ABB-8776-41CC-ADB6-7172BF418AE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43A765E7-6549-473F-9482-951EE9668A5D}"/>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A7F7D551-696D-4FAC-B725-431E80D2A0C4}"/>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147108</xdr:rowOff>
    </xdr:from>
    <xdr:to>
      <xdr:col>23</xdr:col>
      <xdr:colOff>85090</xdr:colOff>
      <xdr:row>35</xdr:row>
      <xdr:rowOff>41063</xdr:rowOff>
    </xdr:to>
    <xdr:cxnSp macro="">
      <xdr:nvCxnSpPr>
        <xdr:cNvPr id="65" name="直線コネクタ 64">
          <a:extLst>
            <a:ext uri="{FF2B5EF4-FFF2-40B4-BE49-F238E27FC236}">
              <a16:creationId xmlns:a16="http://schemas.microsoft.com/office/drawing/2014/main" id="{E46FDDDE-9212-44C4-8A61-86E210A4C1EF}"/>
            </a:ext>
          </a:extLst>
        </xdr:cNvPr>
        <xdr:cNvCxnSpPr/>
      </xdr:nvCxnSpPr>
      <xdr:spPr>
        <a:xfrm flipV="1">
          <a:off x="4760595" y="5204883"/>
          <a:ext cx="1270" cy="1608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44890</xdr:rowOff>
    </xdr:from>
    <xdr:ext cx="405111" cy="259045"/>
    <xdr:sp macro="" textlink="">
      <xdr:nvSpPr>
        <xdr:cNvPr id="66" name="有形固定資産減価償却率最小値テキスト">
          <a:extLst>
            <a:ext uri="{FF2B5EF4-FFF2-40B4-BE49-F238E27FC236}">
              <a16:creationId xmlns:a16="http://schemas.microsoft.com/office/drawing/2014/main" id="{2B87C7F8-0FC3-4821-87DD-A089376A0784}"/>
            </a:ext>
          </a:extLst>
        </xdr:cNvPr>
        <xdr:cNvSpPr txBox="1"/>
      </xdr:nvSpPr>
      <xdr:spPr>
        <a:xfrm>
          <a:off x="4813300" y="6817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41063</xdr:rowOff>
    </xdr:from>
    <xdr:to>
      <xdr:col>23</xdr:col>
      <xdr:colOff>174625</xdr:colOff>
      <xdr:row>35</xdr:row>
      <xdr:rowOff>41063</xdr:rowOff>
    </xdr:to>
    <xdr:cxnSp macro="">
      <xdr:nvCxnSpPr>
        <xdr:cNvPr id="67" name="直線コネクタ 66">
          <a:extLst>
            <a:ext uri="{FF2B5EF4-FFF2-40B4-BE49-F238E27FC236}">
              <a16:creationId xmlns:a16="http://schemas.microsoft.com/office/drawing/2014/main" id="{0B2C1527-9746-4031-9DCE-1576BEFB724F}"/>
            </a:ext>
          </a:extLst>
        </xdr:cNvPr>
        <xdr:cNvCxnSpPr/>
      </xdr:nvCxnSpPr>
      <xdr:spPr>
        <a:xfrm>
          <a:off x="4673600" y="6813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93785</xdr:rowOff>
    </xdr:from>
    <xdr:ext cx="405111" cy="259045"/>
    <xdr:sp macro="" textlink="">
      <xdr:nvSpPr>
        <xdr:cNvPr id="68" name="有形固定資産減価償却率最大値テキスト">
          <a:extLst>
            <a:ext uri="{FF2B5EF4-FFF2-40B4-BE49-F238E27FC236}">
              <a16:creationId xmlns:a16="http://schemas.microsoft.com/office/drawing/2014/main" id="{122DB1A1-D0B2-4F92-A3D2-9E0BDE2AD43E}"/>
            </a:ext>
          </a:extLst>
        </xdr:cNvPr>
        <xdr:cNvSpPr txBox="1"/>
      </xdr:nvSpPr>
      <xdr:spPr>
        <a:xfrm>
          <a:off x="4813300" y="4980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147108</xdr:rowOff>
    </xdr:from>
    <xdr:to>
      <xdr:col>23</xdr:col>
      <xdr:colOff>174625</xdr:colOff>
      <xdr:row>25</xdr:row>
      <xdr:rowOff>147108</xdr:rowOff>
    </xdr:to>
    <xdr:cxnSp macro="">
      <xdr:nvCxnSpPr>
        <xdr:cNvPr id="69" name="直線コネクタ 68">
          <a:extLst>
            <a:ext uri="{FF2B5EF4-FFF2-40B4-BE49-F238E27FC236}">
              <a16:creationId xmlns:a16="http://schemas.microsoft.com/office/drawing/2014/main" id="{AEA6F0AC-FC20-485D-88B0-71E2E953B0CE}"/>
            </a:ext>
          </a:extLst>
        </xdr:cNvPr>
        <xdr:cNvCxnSpPr/>
      </xdr:nvCxnSpPr>
      <xdr:spPr>
        <a:xfrm>
          <a:off x="4673600" y="5204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26052</xdr:rowOff>
    </xdr:from>
    <xdr:ext cx="405111" cy="259045"/>
    <xdr:sp macro="" textlink="">
      <xdr:nvSpPr>
        <xdr:cNvPr id="70" name="有形固定資産減価償却率平均値テキスト">
          <a:extLst>
            <a:ext uri="{FF2B5EF4-FFF2-40B4-BE49-F238E27FC236}">
              <a16:creationId xmlns:a16="http://schemas.microsoft.com/office/drawing/2014/main" id="{997E70AE-1BC5-449D-9A45-DE15CB058161}"/>
            </a:ext>
          </a:extLst>
        </xdr:cNvPr>
        <xdr:cNvSpPr txBox="1"/>
      </xdr:nvSpPr>
      <xdr:spPr>
        <a:xfrm>
          <a:off x="4813300" y="5941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3175</xdr:rowOff>
    </xdr:from>
    <xdr:to>
      <xdr:col>23</xdr:col>
      <xdr:colOff>136525</xdr:colOff>
      <xdr:row>31</xdr:row>
      <xdr:rowOff>104775</xdr:rowOff>
    </xdr:to>
    <xdr:sp macro="" textlink="">
      <xdr:nvSpPr>
        <xdr:cNvPr id="71" name="フローチャート: 判断 70">
          <a:extLst>
            <a:ext uri="{FF2B5EF4-FFF2-40B4-BE49-F238E27FC236}">
              <a16:creationId xmlns:a16="http://schemas.microsoft.com/office/drawing/2014/main" id="{DCED14D1-690D-4472-945E-3914EFC41BB7}"/>
            </a:ext>
          </a:extLst>
        </xdr:cNvPr>
        <xdr:cNvSpPr/>
      </xdr:nvSpPr>
      <xdr:spPr>
        <a:xfrm>
          <a:off x="4711700" y="608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160232</xdr:rowOff>
    </xdr:from>
    <xdr:to>
      <xdr:col>19</xdr:col>
      <xdr:colOff>187325</xdr:colOff>
      <xdr:row>31</xdr:row>
      <xdr:rowOff>90382</xdr:rowOff>
    </xdr:to>
    <xdr:sp macro="" textlink="">
      <xdr:nvSpPr>
        <xdr:cNvPr id="72" name="フローチャート: 判断 71">
          <a:extLst>
            <a:ext uri="{FF2B5EF4-FFF2-40B4-BE49-F238E27FC236}">
              <a16:creationId xmlns:a16="http://schemas.microsoft.com/office/drawing/2014/main" id="{54F8CBE4-D152-4AB4-9F95-A0CE7D73906C}"/>
            </a:ext>
          </a:extLst>
        </xdr:cNvPr>
        <xdr:cNvSpPr/>
      </xdr:nvSpPr>
      <xdr:spPr>
        <a:xfrm>
          <a:off x="4000500" y="607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167428</xdr:rowOff>
    </xdr:from>
    <xdr:to>
      <xdr:col>15</xdr:col>
      <xdr:colOff>187325</xdr:colOff>
      <xdr:row>31</xdr:row>
      <xdr:rowOff>97578</xdr:rowOff>
    </xdr:to>
    <xdr:sp macro="" textlink="">
      <xdr:nvSpPr>
        <xdr:cNvPr id="73" name="フローチャート: 判断 72">
          <a:extLst>
            <a:ext uri="{FF2B5EF4-FFF2-40B4-BE49-F238E27FC236}">
              <a16:creationId xmlns:a16="http://schemas.microsoft.com/office/drawing/2014/main" id="{E1E32E6A-AE21-4EE7-8685-8B5D170AED3F}"/>
            </a:ext>
          </a:extLst>
        </xdr:cNvPr>
        <xdr:cNvSpPr/>
      </xdr:nvSpPr>
      <xdr:spPr>
        <a:xfrm>
          <a:off x="3238500" y="608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13970</xdr:rowOff>
    </xdr:from>
    <xdr:to>
      <xdr:col>11</xdr:col>
      <xdr:colOff>187325</xdr:colOff>
      <xdr:row>31</xdr:row>
      <xdr:rowOff>115570</xdr:rowOff>
    </xdr:to>
    <xdr:sp macro="" textlink="">
      <xdr:nvSpPr>
        <xdr:cNvPr id="74" name="フローチャート: 判断 73">
          <a:extLst>
            <a:ext uri="{FF2B5EF4-FFF2-40B4-BE49-F238E27FC236}">
              <a16:creationId xmlns:a16="http://schemas.microsoft.com/office/drawing/2014/main" id="{CA376AFC-C91D-4073-BE57-10E67D24BA98}"/>
            </a:ext>
          </a:extLst>
        </xdr:cNvPr>
        <xdr:cNvSpPr/>
      </xdr:nvSpPr>
      <xdr:spPr>
        <a:xfrm>
          <a:off x="2476500" y="6100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17568</xdr:rowOff>
    </xdr:from>
    <xdr:to>
      <xdr:col>7</xdr:col>
      <xdr:colOff>187325</xdr:colOff>
      <xdr:row>31</xdr:row>
      <xdr:rowOff>119168</xdr:rowOff>
    </xdr:to>
    <xdr:sp macro="" textlink="">
      <xdr:nvSpPr>
        <xdr:cNvPr id="75" name="フローチャート: 判断 74">
          <a:extLst>
            <a:ext uri="{FF2B5EF4-FFF2-40B4-BE49-F238E27FC236}">
              <a16:creationId xmlns:a16="http://schemas.microsoft.com/office/drawing/2014/main" id="{4F0A8B3F-0AC5-422A-AD7B-A472B2F5D67B}"/>
            </a:ext>
          </a:extLst>
        </xdr:cNvPr>
        <xdr:cNvSpPr/>
      </xdr:nvSpPr>
      <xdr:spPr>
        <a:xfrm>
          <a:off x="1714500" y="6104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B57B9296-E74F-44E7-9A0D-A319207436E7}"/>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4430CC47-3785-4804-B6D8-3947B2A542AC}"/>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385C4B99-9777-4479-9897-A51AA8D1D864}"/>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D9CF6DE9-A0C9-4896-B670-D732DDD1FF82}"/>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C36CFCAF-173B-457B-B371-2FC30225F52F}"/>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148378</xdr:rowOff>
    </xdr:from>
    <xdr:to>
      <xdr:col>23</xdr:col>
      <xdr:colOff>136525</xdr:colOff>
      <xdr:row>33</xdr:row>
      <xdr:rowOff>78529</xdr:rowOff>
    </xdr:to>
    <xdr:sp macro="" textlink="">
      <xdr:nvSpPr>
        <xdr:cNvPr id="81" name="楕円 80">
          <a:extLst>
            <a:ext uri="{FF2B5EF4-FFF2-40B4-BE49-F238E27FC236}">
              <a16:creationId xmlns:a16="http://schemas.microsoft.com/office/drawing/2014/main" id="{38241155-C7F9-4838-B22D-4F7AEB3FD283}"/>
            </a:ext>
          </a:extLst>
        </xdr:cNvPr>
        <xdr:cNvSpPr/>
      </xdr:nvSpPr>
      <xdr:spPr>
        <a:xfrm>
          <a:off x="4711700" y="640630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126805</xdr:rowOff>
    </xdr:from>
    <xdr:ext cx="405111" cy="259045"/>
    <xdr:sp macro="" textlink="">
      <xdr:nvSpPr>
        <xdr:cNvPr id="82" name="有形固定資産減価償却率該当値テキスト">
          <a:extLst>
            <a:ext uri="{FF2B5EF4-FFF2-40B4-BE49-F238E27FC236}">
              <a16:creationId xmlns:a16="http://schemas.microsoft.com/office/drawing/2014/main" id="{F64F1674-7B42-43EF-BDD3-8724EF079BEA}"/>
            </a:ext>
          </a:extLst>
        </xdr:cNvPr>
        <xdr:cNvSpPr txBox="1"/>
      </xdr:nvSpPr>
      <xdr:spPr>
        <a:xfrm>
          <a:off x="4813300" y="6384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123190</xdr:rowOff>
    </xdr:from>
    <xdr:to>
      <xdr:col>19</xdr:col>
      <xdr:colOff>187325</xdr:colOff>
      <xdr:row>33</xdr:row>
      <xdr:rowOff>53340</xdr:rowOff>
    </xdr:to>
    <xdr:sp macro="" textlink="">
      <xdr:nvSpPr>
        <xdr:cNvPr id="83" name="楕円 82">
          <a:extLst>
            <a:ext uri="{FF2B5EF4-FFF2-40B4-BE49-F238E27FC236}">
              <a16:creationId xmlns:a16="http://schemas.microsoft.com/office/drawing/2014/main" id="{FB3F7D25-EB40-46A9-8B5F-6D2FE4CBC833}"/>
            </a:ext>
          </a:extLst>
        </xdr:cNvPr>
        <xdr:cNvSpPr/>
      </xdr:nvSpPr>
      <xdr:spPr>
        <a:xfrm>
          <a:off x="4000500" y="6381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33</xdr:row>
      <xdr:rowOff>2540</xdr:rowOff>
    </xdr:from>
    <xdr:to>
      <xdr:col>23</xdr:col>
      <xdr:colOff>85725</xdr:colOff>
      <xdr:row>33</xdr:row>
      <xdr:rowOff>27728</xdr:rowOff>
    </xdr:to>
    <xdr:cxnSp macro="">
      <xdr:nvCxnSpPr>
        <xdr:cNvPr id="84" name="直線コネクタ 83">
          <a:extLst>
            <a:ext uri="{FF2B5EF4-FFF2-40B4-BE49-F238E27FC236}">
              <a16:creationId xmlns:a16="http://schemas.microsoft.com/office/drawing/2014/main" id="{C2F6D440-E9CC-4897-9502-46D20731C5BB}"/>
            </a:ext>
          </a:extLst>
        </xdr:cNvPr>
        <xdr:cNvCxnSpPr/>
      </xdr:nvCxnSpPr>
      <xdr:spPr>
        <a:xfrm>
          <a:off x="4051300" y="6431915"/>
          <a:ext cx="711200" cy="2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115993</xdr:rowOff>
    </xdr:from>
    <xdr:to>
      <xdr:col>15</xdr:col>
      <xdr:colOff>187325</xdr:colOff>
      <xdr:row>33</xdr:row>
      <xdr:rowOff>46143</xdr:rowOff>
    </xdr:to>
    <xdr:sp macro="" textlink="">
      <xdr:nvSpPr>
        <xdr:cNvPr id="85" name="楕円 84">
          <a:extLst>
            <a:ext uri="{FF2B5EF4-FFF2-40B4-BE49-F238E27FC236}">
              <a16:creationId xmlns:a16="http://schemas.microsoft.com/office/drawing/2014/main" id="{1FF08412-DB24-47F1-8194-7E16C028A078}"/>
            </a:ext>
          </a:extLst>
        </xdr:cNvPr>
        <xdr:cNvSpPr/>
      </xdr:nvSpPr>
      <xdr:spPr>
        <a:xfrm>
          <a:off x="3238500" y="6373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166793</xdr:rowOff>
    </xdr:from>
    <xdr:to>
      <xdr:col>19</xdr:col>
      <xdr:colOff>136525</xdr:colOff>
      <xdr:row>33</xdr:row>
      <xdr:rowOff>2540</xdr:rowOff>
    </xdr:to>
    <xdr:cxnSp macro="">
      <xdr:nvCxnSpPr>
        <xdr:cNvPr id="86" name="直線コネクタ 85">
          <a:extLst>
            <a:ext uri="{FF2B5EF4-FFF2-40B4-BE49-F238E27FC236}">
              <a16:creationId xmlns:a16="http://schemas.microsoft.com/office/drawing/2014/main" id="{95DB30BE-7BFE-4990-A0AD-A5DA22E81283}"/>
            </a:ext>
          </a:extLst>
        </xdr:cNvPr>
        <xdr:cNvCxnSpPr/>
      </xdr:nvCxnSpPr>
      <xdr:spPr>
        <a:xfrm>
          <a:off x="3289300" y="6424718"/>
          <a:ext cx="762000" cy="7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101600</xdr:rowOff>
    </xdr:from>
    <xdr:to>
      <xdr:col>11</xdr:col>
      <xdr:colOff>187325</xdr:colOff>
      <xdr:row>33</xdr:row>
      <xdr:rowOff>31750</xdr:rowOff>
    </xdr:to>
    <xdr:sp macro="" textlink="">
      <xdr:nvSpPr>
        <xdr:cNvPr id="87" name="楕円 86">
          <a:extLst>
            <a:ext uri="{FF2B5EF4-FFF2-40B4-BE49-F238E27FC236}">
              <a16:creationId xmlns:a16="http://schemas.microsoft.com/office/drawing/2014/main" id="{9A964E25-938E-4FA3-9410-AC3B0D043D9F}"/>
            </a:ext>
          </a:extLst>
        </xdr:cNvPr>
        <xdr:cNvSpPr/>
      </xdr:nvSpPr>
      <xdr:spPr>
        <a:xfrm>
          <a:off x="2476500" y="635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152400</xdr:rowOff>
    </xdr:from>
    <xdr:to>
      <xdr:col>15</xdr:col>
      <xdr:colOff>136525</xdr:colOff>
      <xdr:row>32</xdr:row>
      <xdr:rowOff>166793</xdr:rowOff>
    </xdr:to>
    <xdr:cxnSp macro="">
      <xdr:nvCxnSpPr>
        <xdr:cNvPr id="88" name="直線コネクタ 87">
          <a:extLst>
            <a:ext uri="{FF2B5EF4-FFF2-40B4-BE49-F238E27FC236}">
              <a16:creationId xmlns:a16="http://schemas.microsoft.com/office/drawing/2014/main" id="{AADF98F6-DF00-47AF-805A-7493ABC91082}"/>
            </a:ext>
          </a:extLst>
        </xdr:cNvPr>
        <xdr:cNvCxnSpPr/>
      </xdr:nvCxnSpPr>
      <xdr:spPr>
        <a:xfrm>
          <a:off x="2527300" y="6410325"/>
          <a:ext cx="7620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119592</xdr:rowOff>
    </xdr:from>
    <xdr:to>
      <xdr:col>7</xdr:col>
      <xdr:colOff>187325</xdr:colOff>
      <xdr:row>33</xdr:row>
      <xdr:rowOff>49742</xdr:rowOff>
    </xdr:to>
    <xdr:sp macro="" textlink="">
      <xdr:nvSpPr>
        <xdr:cNvPr id="89" name="楕円 88">
          <a:extLst>
            <a:ext uri="{FF2B5EF4-FFF2-40B4-BE49-F238E27FC236}">
              <a16:creationId xmlns:a16="http://schemas.microsoft.com/office/drawing/2014/main" id="{E9796680-0AC3-423F-9F99-3A0CDE65200A}"/>
            </a:ext>
          </a:extLst>
        </xdr:cNvPr>
        <xdr:cNvSpPr/>
      </xdr:nvSpPr>
      <xdr:spPr>
        <a:xfrm>
          <a:off x="1714500" y="637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152400</xdr:rowOff>
    </xdr:from>
    <xdr:to>
      <xdr:col>11</xdr:col>
      <xdr:colOff>136525</xdr:colOff>
      <xdr:row>32</xdr:row>
      <xdr:rowOff>170392</xdr:rowOff>
    </xdr:to>
    <xdr:cxnSp macro="">
      <xdr:nvCxnSpPr>
        <xdr:cNvPr id="90" name="直線コネクタ 89">
          <a:extLst>
            <a:ext uri="{FF2B5EF4-FFF2-40B4-BE49-F238E27FC236}">
              <a16:creationId xmlns:a16="http://schemas.microsoft.com/office/drawing/2014/main" id="{68F1AD5B-DE1A-496B-B799-3D1119AE7534}"/>
            </a:ext>
          </a:extLst>
        </xdr:cNvPr>
        <xdr:cNvCxnSpPr/>
      </xdr:nvCxnSpPr>
      <xdr:spPr>
        <a:xfrm flipV="1">
          <a:off x="1765300" y="6410325"/>
          <a:ext cx="762000" cy="17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106909</xdr:rowOff>
    </xdr:from>
    <xdr:ext cx="405111" cy="259045"/>
    <xdr:sp macro="" textlink="">
      <xdr:nvSpPr>
        <xdr:cNvPr id="91" name="n_1aveValue有形固定資産減価償却率">
          <a:extLst>
            <a:ext uri="{FF2B5EF4-FFF2-40B4-BE49-F238E27FC236}">
              <a16:creationId xmlns:a16="http://schemas.microsoft.com/office/drawing/2014/main" id="{24A4DE9A-0C2C-41B1-9075-8A8BC935DDA6}"/>
            </a:ext>
          </a:extLst>
        </xdr:cNvPr>
        <xdr:cNvSpPr txBox="1"/>
      </xdr:nvSpPr>
      <xdr:spPr>
        <a:xfrm>
          <a:off x="3836044" y="5850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114105</xdr:rowOff>
    </xdr:from>
    <xdr:ext cx="405111" cy="259045"/>
    <xdr:sp macro="" textlink="">
      <xdr:nvSpPr>
        <xdr:cNvPr id="92" name="n_2aveValue有形固定資産減価償却率">
          <a:extLst>
            <a:ext uri="{FF2B5EF4-FFF2-40B4-BE49-F238E27FC236}">
              <a16:creationId xmlns:a16="http://schemas.microsoft.com/office/drawing/2014/main" id="{3F0D70A5-2697-4381-A630-0253F265C569}"/>
            </a:ext>
          </a:extLst>
        </xdr:cNvPr>
        <xdr:cNvSpPr txBox="1"/>
      </xdr:nvSpPr>
      <xdr:spPr>
        <a:xfrm>
          <a:off x="3086744" y="58576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132097</xdr:rowOff>
    </xdr:from>
    <xdr:ext cx="405111" cy="259045"/>
    <xdr:sp macro="" textlink="">
      <xdr:nvSpPr>
        <xdr:cNvPr id="93" name="n_3aveValue有形固定資産減価償却率">
          <a:extLst>
            <a:ext uri="{FF2B5EF4-FFF2-40B4-BE49-F238E27FC236}">
              <a16:creationId xmlns:a16="http://schemas.microsoft.com/office/drawing/2014/main" id="{1B301F0A-6548-472F-9B9E-73F9113E38F9}"/>
            </a:ext>
          </a:extLst>
        </xdr:cNvPr>
        <xdr:cNvSpPr txBox="1"/>
      </xdr:nvSpPr>
      <xdr:spPr>
        <a:xfrm>
          <a:off x="2324744" y="587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135695</xdr:rowOff>
    </xdr:from>
    <xdr:ext cx="405111" cy="259045"/>
    <xdr:sp macro="" textlink="">
      <xdr:nvSpPr>
        <xdr:cNvPr id="94" name="n_4aveValue有形固定資産減価償却率">
          <a:extLst>
            <a:ext uri="{FF2B5EF4-FFF2-40B4-BE49-F238E27FC236}">
              <a16:creationId xmlns:a16="http://schemas.microsoft.com/office/drawing/2014/main" id="{0208845F-58E5-479A-BA43-F9F557D7AF4D}"/>
            </a:ext>
          </a:extLst>
        </xdr:cNvPr>
        <xdr:cNvSpPr txBox="1"/>
      </xdr:nvSpPr>
      <xdr:spPr>
        <a:xfrm>
          <a:off x="1562744" y="5879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44467</xdr:rowOff>
    </xdr:from>
    <xdr:ext cx="405111" cy="259045"/>
    <xdr:sp macro="" textlink="">
      <xdr:nvSpPr>
        <xdr:cNvPr id="95" name="n_1mainValue有形固定資産減価償却率">
          <a:extLst>
            <a:ext uri="{FF2B5EF4-FFF2-40B4-BE49-F238E27FC236}">
              <a16:creationId xmlns:a16="http://schemas.microsoft.com/office/drawing/2014/main" id="{AAEF2E9F-4C2E-43C1-AC19-54D52A6FEAF9}"/>
            </a:ext>
          </a:extLst>
        </xdr:cNvPr>
        <xdr:cNvSpPr txBox="1"/>
      </xdr:nvSpPr>
      <xdr:spPr>
        <a:xfrm>
          <a:off x="3836044" y="6473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33</xdr:row>
      <xdr:rowOff>37270</xdr:rowOff>
    </xdr:from>
    <xdr:ext cx="405111" cy="259045"/>
    <xdr:sp macro="" textlink="">
      <xdr:nvSpPr>
        <xdr:cNvPr id="96" name="n_2mainValue有形固定資産減価償却率">
          <a:extLst>
            <a:ext uri="{FF2B5EF4-FFF2-40B4-BE49-F238E27FC236}">
              <a16:creationId xmlns:a16="http://schemas.microsoft.com/office/drawing/2014/main" id="{7BE224F7-B6FB-4CD5-97EC-2C85DD8498E9}"/>
            </a:ext>
          </a:extLst>
        </xdr:cNvPr>
        <xdr:cNvSpPr txBox="1"/>
      </xdr:nvSpPr>
      <xdr:spPr>
        <a:xfrm>
          <a:off x="3086744" y="6466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33</xdr:row>
      <xdr:rowOff>22877</xdr:rowOff>
    </xdr:from>
    <xdr:ext cx="405111" cy="259045"/>
    <xdr:sp macro="" textlink="">
      <xdr:nvSpPr>
        <xdr:cNvPr id="97" name="n_3mainValue有形固定資産減価償却率">
          <a:extLst>
            <a:ext uri="{FF2B5EF4-FFF2-40B4-BE49-F238E27FC236}">
              <a16:creationId xmlns:a16="http://schemas.microsoft.com/office/drawing/2014/main" id="{42DA67DF-16CC-49CC-B044-352D4612E689}"/>
            </a:ext>
          </a:extLst>
        </xdr:cNvPr>
        <xdr:cNvSpPr txBox="1"/>
      </xdr:nvSpPr>
      <xdr:spPr>
        <a:xfrm>
          <a:off x="2324744" y="6452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33</xdr:row>
      <xdr:rowOff>40869</xdr:rowOff>
    </xdr:from>
    <xdr:ext cx="405111" cy="259045"/>
    <xdr:sp macro="" textlink="">
      <xdr:nvSpPr>
        <xdr:cNvPr id="98" name="n_4mainValue有形固定資産減価償却率">
          <a:extLst>
            <a:ext uri="{FF2B5EF4-FFF2-40B4-BE49-F238E27FC236}">
              <a16:creationId xmlns:a16="http://schemas.microsoft.com/office/drawing/2014/main" id="{755286BE-733C-44E4-82B0-736255C3272B}"/>
            </a:ext>
          </a:extLst>
        </xdr:cNvPr>
        <xdr:cNvSpPr txBox="1"/>
      </xdr:nvSpPr>
      <xdr:spPr>
        <a:xfrm>
          <a:off x="1562744" y="6470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FB0B08CD-8FE9-4812-8043-3FBABC419A7D}"/>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85A7DDE7-2AF0-4EB4-AC02-5DFDB9141E15}"/>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E96D5DC8-6FDF-48F6-A605-B71B45DA9605}"/>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[ 382.8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4D4C5877-B8A0-415D-88C0-CA4BF6E4769D}"/>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93E91FFF-B7BD-482A-894B-F33C912AB686}"/>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A0652BC6-8A42-4631-BA2E-F897A329C8BC}"/>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E0724E61-5C63-471E-817E-8E3ABDA51ED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434126FF-2212-4BCB-9245-EA7E5B256CD4}"/>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0B954972-B7DE-4CE8-B209-7A45BB5D0029}"/>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08021CB2-F65E-4862-AE2E-FDCC51B7A7C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888136B4-8272-45B4-9683-975552D25A3F}"/>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7FB1AAE0-3E85-4A6E-8EA5-57F71B158BD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B8B08156-0050-4EE6-897B-EF3489F59597}"/>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類似団体と比較するとほぼ同水準で推移している。令和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年度と比較し地方債の減少や充当可能基金の増加により債務償還比率が改善された。令和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年度においては北里柴三郎記念館周辺整備事業における地方債発行により地方債残高は増加するものの、財政調整基金の積立による充当可能基金の増加により、債務償還比率はさらに改善する見込みである。</a:t>
          </a: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756D246C-6A7E-4993-9C31-B45A3D0664E5}"/>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E5805753-4637-466C-AD19-3DC5E6F61A63}"/>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B9900E62-EFC8-4DF0-807F-8E7E491129BA}"/>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5" name="直線コネクタ 114">
          <a:extLst>
            <a:ext uri="{FF2B5EF4-FFF2-40B4-BE49-F238E27FC236}">
              <a16:creationId xmlns:a16="http://schemas.microsoft.com/office/drawing/2014/main" id="{C1DAAA83-A585-4D9E-BF9B-081A1BAF94FE}"/>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6" name="テキスト ボックス 115">
          <a:extLst>
            <a:ext uri="{FF2B5EF4-FFF2-40B4-BE49-F238E27FC236}">
              <a16:creationId xmlns:a16="http://schemas.microsoft.com/office/drawing/2014/main" id="{7E2A105C-F0C1-4CBF-BBBA-C1E7C48E5427}"/>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7" name="直線コネクタ 116">
          <a:extLst>
            <a:ext uri="{FF2B5EF4-FFF2-40B4-BE49-F238E27FC236}">
              <a16:creationId xmlns:a16="http://schemas.microsoft.com/office/drawing/2014/main" id="{4D69430D-C07E-4BC6-A7B1-2D19274C45A5}"/>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8" name="テキスト ボックス 117">
          <a:extLst>
            <a:ext uri="{FF2B5EF4-FFF2-40B4-BE49-F238E27FC236}">
              <a16:creationId xmlns:a16="http://schemas.microsoft.com/office/drawing/2014/main" id="{CBABF985-5A45-4377-B833-83CD6A72C785}"/>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9" name="直線コネクタ 118">
          <a:extLst>
            <a:ext uri="{FF2B5EF4-FFF2-40B4-BE49-F238E27FC236}">
              <a16:creationId xmlns:a16="http://schemas.microsoft.com/office/drawing/2014/main" id="{907A610D-57ED-44CB-9A84-E25740D87D66}"/>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0" name="テキスト ボックス 119">
          <a:extLst>
            <a:ext uri="{FF2B5EF4-FFF2-40B4-BE49-F238E27FC236}">
              <a16:creationId xmlns:a16="http://schemas.microsoft.com/office/drawing/2014/main" id="{AEE3BC9A-FB6D-4DC8-974A-0C5DF5659050}"/>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1" name="直線コネクタ 120">
          <a:extLst>
            <a:ext uri="{FF2B5EF4-FFF2-40B4-BE49-F238E27FC236}">
              <a16:creationId xmlns:a16="http://schemas.microsoft.com/office/drawing/2014/main" id="{362C3B64-83B3-4796-9854-806ECE02C190}"/>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2" name="テキスト ボックス 121">
          <a:extLst>
            <a:ext uri="{FF2B5EF4-FFF2-40B4-BE49-F238E27FC236}">
              <a16:creationId xmlns:a16="http://schemas.microsoft.com/office/drawing/2014/main" id="{8C5D5734-2E5C-44A1-ABA6-33604741F669}"/>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3" name="直線コネクタ 122">
          <a:extLst>
            <a:ext uri="{FF2B5EF4-FFF2-40B4-BE49-F238E27FC236}">
              <a16:creationId xmlns:a16="http://schemas.microsoft.com/office/drawing/2014/main" id="{D2E8135D-DE88-4DD9-BC20-A54A99EF7C71}"/>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4" name="テキスト ボックス 123">
          <a:extLst>
            <a:ext uri="{FF2B5EF4-FFF2-40B4-BE49-F238E27FC236}">
              <a16:creationId xmlns:a16="http://schemas.microsoft.com/office/drawing/2014/main" id="{FEFFB61C-40C2-4863-AEDB-AC4C164F30AB}"/>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5" name="直線コネクタ 124">
          <a:extLst>
            <a:ext uri="{FF2B5EF4-FFF2-40B4-BE49-F238E27FC236}">
              <a16:creationId xmlns:a16="http://schemas.microsoft.com/office/drawing/2014/main" id="{B1FDFAB5-F98C-4E74-829C-92376C4AA521}"/>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6" name="テキスト ボックス 125">
          <a:extLst>
            <a:ext uri="{FF2B5EF4-FFF2-40B4-BE49-F238E27FC236}">
              <a16:creationId xmlns:a16="http://schemas.microsoft.com/office/drawing/2014/main" id="{DC043CFB-A24B-4E9C-99A4-D4B47D65D172}"/>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AB2144A6-3A82-4C1F-AA1A-BAB7CCEF633C}"/>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7D1B133F-AA0D-4FA3-9AA7-7322996B9C08}"/>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140136</xdr:rowOff>
    </xdr:to>
    <xdr:cxnSp macro="">
      <xdr:nvCxnSpPr>
        <xdr:cNvPr id="129" name="直線コネクタ 128">
          <a:extLst>
            <a:ext uri="{FF2B5EF4-FFF2-40B4-BE49-F238E27FC236}">
              <a16:creationId xmlns:a16="http://schemas.microsoft.com/office/drawing/2014/main" id="{05D3AB88-6A66-40E7-AB22-902496CD7FB6}"/>
            </a:ext>
          </a:extLst>
        </xdr:cNvPr>
        <xdr:cNvCxnSpPr/>
      </xdr:nvCxnSpPr>
      <xdr:spPr>
        <a:xfrm flipV="1">
          <a:off x="14793595" y="5261428"/>
          <a:ext cx="1269" cy="1479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143963</xdr:rowOff>
    </xdr:from>
    <xdr:ext cx="469744" cy="259045"/>
    <xdr:sp macro="" textlink="">
      <xdr:nvSpPr>
        <xdr:cNvPr id="130" name="債務償還比率最小値テキスト">
          <a:extLst>
            <a:ext uri="{FF2B5EF4-FFF2-40B4-BE49-F238E27FC236}">
              <a16:creationId xmlns:a16="http://schemas.microsoft.com/office/drawing/2014/main" id="{4E0397D5-B5F4-4F12-9E69-67C0685E652C}"/>
            </a:ext>
          </a:extLst>
        </xdr:cNvPr>
        <xdr:cNvSpPr txBox="1"/>
      </xdr:nvSpPr>
      <xdr:spPr>
        <a:xfrm>
          <a:off x="14846300" y="67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140136</xdr:rowOff>
    </xdr:from>
    <xdr:to>
      <xdr:col>76</xdr:col>
      <xdr:colOff>111125</xdr:colOff>
      <xdr:row>34</xdr:row>
      <xdr:rowOff>140136</xdr:rowOff>
    </xdr:to>
    <xdr:cxnSp macro="">
      <xdr:nvCxnSpPr>
        <xdr:cNvPr id="131" name="直線コネクタ 130">
          <a:extLst>
            <a:ext uri="{FF2B5EF4-FFF2-40B4-BE49-F238E27FC236}">
              <a16:creationId xmlns:a16="http://schemas.microsoft.com/office/drawing/2014/main" id="{961302EF-D8AD-49A5-8E3C-7EFF614C044A}"/>
            </a:ext>
          </a:extLst>
        </xdr:cNvPr>
        <xdr:cNvCxnSpPr/>
      </xdr:nvCxnSpPr>
      <xdr:spPr>
        <a:xfrm>
          <a:off x="14706600" y="6740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2" name="債務償還比率最大値テキスト">
          <a:extLst>
            <a:ext uri="{FF2B5EF4-FFF2-40B4-BE49-F238E27FC236}">
              <a16:creationId xmlns:a16="http://schemas.microsoft.com/office/drawing/2014/main" id="{C81AFD47-87F0-4E7C-840D-B017F4243025}"/>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3" name="直線コネクタ 132">
          <a:extLst>
            <a:ext uri="{FF2B5EF4-FFF2-40B4-BE49-F238E27FC236}">
              <a16:creationId xmlns:a16="http://schemas.microsoft.com/office/drawing/2014/main" id="{DD508C3A-E0C3-4C03-A344-D9954278889D}"/>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24437</xdr:rowOff>
    </xdr:from>
    <xdr:ext cx="469744" cy="259045"/>
    <xdr:sp macro="" textlink="">
      <xdr:nvSpPr>
        <xdr:cNvPr id="134" name="債務償還比率平均値テキスト">
          <a:extLst>
            <a:ext uri="{FF2B5EF4-FFF2-40B4-BE49-F238E27FC236}">
              <a16:creationId xmlns:a16="http://schemas.microsoft.com/office/drawing/2014/main" id="{4C747ED4-9DCA-40BF-B4F6-5091B1D35621}"/>
            </a:ext>
          </a:extLst>
        </xdr:cNvPr>
        <xdr:cNvSpPr txBox="1"/>
      </xdr:nvSpPr>
      <xdr:spPr>
        <a:xfrm>
          <a:off x="14846300" y="55965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1560</xdr:rowOff>
    </xdr:from>
    <xdr:to>
      <xdr:col>76</xdr:col>
      <xdr:colOff>73025</xdr:colOff>
      <xdr:row>29</xdr:row>
      <xdr:rowOff>103160</xdr:rowOff>
    </xdr:to>
    <xdr:sp macro="" textlink="">
      <xdr:nvSpPr>
        <xdr:cNvPr id="135" name="フローチャート: 判断 134">
          <a:extLst>
            <a:ext uri="{FF2B5EF4-FFF2-40B4-BE49-F238E27FC236}">
              <a16:creationId xmlns:a16="http://schemas.microsoft.com/office/drawing/2014/main" id="{CBA83D90-3449-40EE-ADCA-729C9E286E1B}"/>
            </a:ext>
          </a:extLst>
        </xdr:cNvPr>
        <xdr:cNvSpPr/>
      </xdr:nvSpPr>
      <xdr:spPr>
        <a:xfrm>
          <a:off x="14744700" y="5745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168230</xdr:rowOff>
    </xdr:from>
    <xdr:to>
      <xdr:col>72</xdr:col>
      <xdr:colOff>123825</xdr:colOff>
      <xdr:row>29</xdr:row>
      <xdr:rowOff>98380</xdr:rowOff>
    </xdr:to>
    <xdr:sp macro="" textlink="">
      <xdr:nvSpPr>
        <xdr:cNvPr id="136" name="フローチャート: 判断 135">
          <a:extLst>
            <a:ext uri="{FF2B5EF4-FFF2-40B4-BE49-F238E27FC236}">
              <a16:creationId xmlns:a16="http://schemas.microsoft.com/office/drawing/2014/main" id="{D0302E78-46A0-4B25-A596-843A075ECFF7}"/>
            </a:ext>
          </a:extLst>
        </xdr:cNvPr>
        <xdr:cNvSpPr/>
      </xdr:nvSpPr>
      <xdr:spPr>
        <a:xfrm>
          <a:off x="14033500" y="574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39070</xdr:rowOff>
    </xdr:from>
    <xdr:to>
      <xdr:col>68</xdr:col>
      <xdr:colOff>123825</xdr:colOff>
      <xdr:row>30</xdr:row>
      <xdr:rowOff>140670</xdr:rowOff>
    </xdr:to>
    <xdr:sp macro="" textlink="">
      <xdr:nvSpPr>
        <xdr:cNvPr id="137" name="フローチャート: 判断 136">
          <a:extLst>
            <a:ext uri="{FF2B5EF4-FFF2-40B4-BE49-F238E27FC236}">
              <a16:creationId xmlns:a16="http://schemas.microsoft.com/office/drawing/2014/main" id="{A06143EA-D88D-4597-84DF-CEE98E486B75}"/>
            </a:ext>
          </a:extLst>
        </xdr:cNvPr>
        <xdr:cNvSpPr/>
      </xdr:nvSpPr>
      <xdr:spPr>
        <a:xfrm>
          <a:off x="13271500" y="5954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71147</xdr:rowOff>
    </xdr:from>
    <xdr:to>
      <xdr:col>64</xdr:col>
      <xdr:colOff>123825</xdr:colOff>
      <xdr:row>31</xdr:row>
      <xdr:rowOff>1297</xdr:rowOff>
    </xdr:to>
    <xdr:sp macro="" textlink="">
      <xdr:nvSpPr>
        <xdr:cNvPr id="138" name="フローチャート: 判断 137">
          <a:extLst>
            <a:ext uri="{FF2B5EF4-FFF2-40B4-BE49-F238E27FC236}">
              <a16:creationId xmlns:a16="http://schemas.microsoft.com/office/drawing/2014/main" id="{999755A9-49C8-4AEC-A73C-69FA383736ED}"/>
            </a:ext>
          </a:extLst>
        </xdr:cNvPr>
        <xdr:cNvSpPr/>
      </xdr:nvSpPr>
      <xdr:spPr>
        <a:xfrm>
          <a:off x="12509500" y="5986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107696</xdr:rowOff>
    </xdr:from>
    <xdr:to>
      <xdr:col>60</xdr:col>
      <xdr:colOff>123825</xdr:colOff>
      <xdr:row>31</xdr:row>
      <xdr:rowOff>37846</xdr:rowOff>
    </xdr:to>
    <xdr:sp macro="" textlink="">
      <xdr:nvSpPr>
        <xdr:cNvPr id="139" name="フローチャート: 判断 138">
          <a:extLst>
            <a:ext uri="{FF2B5EF4-FFF2-40B4-BE49-F238E27FC236}">
              <a16:creationId xmlns:a16="http://schemas.microsoft.com/office/drawing/2014/main" id="{FB930227-0E9A-4002-9847-4F0A6041C7EF}"/>
            </a:ext>
          </a:extLst>
        </xdr:cNvPr>
        <xdr:cNvSpPr/>
      </xdr:nvSpPr>
      <xdr:spPr>
        <a:xfrm>
          <a:off x="11747500" y="602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677C689-4C40-4C8B-BCDA-9FBAD400F6E8}"/>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B5A49BBF-5E9E-4739-84B4-01936DAF9AEB}"/>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89CE8D22-3315-436B-8082-7417B07FC645}"/>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19B4BB4A-2B28-4A72-99E3-5FF03C4BF1CB}"/>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C65BC9D1-EED2-4954-B77B-6D0578B24B1B}"/>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57386</xdr:rowOff>
    </xdr:from>
    <xdr:to>
      <xdr:col>76</xdr:col>
      <xdr:colOff>73025</xdr:colOff>
      <xdr:row>29</xdr:row>
      <xdr:rowOff>158986</xdr:rowOff>
    </xdr:to>
    <xdr:sp macro="" textlink="">
      <xdr:nvSpPr>
        <xdr:cNvPr id="145" name="楕円 144">
          <a:extLst>
            <a:ext uri="{FF2B5EF4-FFF2-40B4-BE49-F238E27FC236}">
              <a16:creationId xmlns:a16="http://schemas.microsoft.com/office/drawing/2014/main" id="{FC3E5E19-C902-46EB-857C-D62235DBEA88}"/>
            </a:ext>
          </a:extLst>
        </xdr:cNvPr>
        <xdr:cNvSpPr/>
      </xdr:nvSpPr>
      <xdr:spPr>
        <a:xfrm>
          <a:off x="14744700" y="5800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35813</xdr:rowOff>
    </xdr:from>
    <xdr:ext cx="469744" cy="259045"/>
    <xdr:sp macro="" textlink="">
      <xdr:nvSpPr>
        <xdr:cNvPr id="146" name="債務償還比率該当値テキスト">
          <a:extLst>
            <a:ext uri="{FF2B5EF4-FFF2-40B4-BE49-F238E27FC236}">
              <a16:creationId xmlns:a16="http://schemas.microsoft.com/office/drawing/2014/main" id="{F8A3C5C3-29E1-4B6A-B391-A17CF43D3345}"/>
            </a:ext>
          </a:extLst>
        </xdr:cNvPr>
        <xdr:cNvSpPr txBox="1"/>
      </xdr:nvSpPr>
      <xdr:spPr>
        <a:xfrm>
          <a:off x="14846300" y="5779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73270</xdr:rowOff>
    </xdr:from>
    <xdr:to>
      <xdr:col>72</xdr:col>
      <xdr:colOff>123825</xdr:colOff>
      <xdr:row>30</xdr:row>
      <xdr:rowOff>3420</xdr:rowOff>
    </xdr:to>
    <xdr:sp macro="" textlink="">
      <xdr:nvSpPr>
        <xdr:cNvPr id="147" name="楕円 146">
          <a:extLst>
            <a:ext uri="{FF2B5EF4-FFF2-40B4-BE49-F238E27FC236}">
              <a16:creationId xmlns:a16="http://schemas.microsoft.com/office/drawing/2014/main" id="{3F48D98B-37AF-43FE-B201-0E05487B24F6}"/>
            </a:ext>
          </a:extLst>
        </xdr:cNvPr>
        <xdr:cNvSpPr/>
      </xdr:nvSpPr>
      <xdr:spPr>
        <a:xfrm>
          <a:off x="14033500" y="5816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108186</xdr:rowOff>
    </xdr:from>
    <xdr:to>
      <xdr:col>76</xdr:col>
      <xdr:colOff>22225</xdr:colOff>
      <xdr:row>29</xdr:row>
      <xdr:rowOff>124070</xdr:rowOff>
    </xdr:to>
    <xdr:cxnSp macro="">
      <xdr:nvCxnSpPr>
        <xdr:cNvPr id="148" name="直線コネクタ 147">
          <a:extLst>
            <a:ext uri="{FF2B5EF4-FFF2-40B4-BE49-F238E27FC236}">
              <a16:creationId xmlns:a16="http://schemas.microsoft.com/office/drawing/2014/main" id="{26C70D50-6C52-4DA3-8E53-E53554A7C33C}"/>
            </a:ext>
          </a:extLst>
        </xdr:cNvPr>
        <xdr:cNvCxnSpPr/>
      </xdr:nvCxnSpPr>
      <xdr:spPr>
        <a:xfrm flipV="1">
          <a:off x="14084300" y="5851761"/>
          <a:ext cx="711200" cy="15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140544</xdr:rowOff>
    </xdr:from>
    <xdr:to>
      <xdr:col>68</xdr:col>
      <xdr:colOff>123825</xdr:colOff>
      <xdr:row>31</xdr:row>
      <xdr:rowOff>70694</xdr:rowOff>
    </xdr:to>
    <xdr:sp macro="" textlink="">
      <xdr:nvSpPr>
        <xdr:cNvPr id="149" name="楕円 148">
          <a:extLst>
            <a:ext uri="{FF2B5EF4-FFF2-40B4-BE49-F238E27FC236}">
              <a16:creationId xmlns:a16="http://schemas.microsoft.com/office/drawing/2014/main" id="{2B82FD31-7302-4748-A155-C4C78AE098EB}"/>
            </a:ext>
          </a:extLst>
        </xdr:cNvPr>
        <xdr:cNvSpPr/>
      </xdr:nvSpPr>
      <xdr:spPr>
        <a:xfrm>
          <a:off x="13271500" y="6055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124070</xdr:rowOff>
    </xdr:from>
    <xdr:to>
      <xdr:col>72</xdr:col>
      <xdr:colOff>73025</xdr:colOff>
      <xdr:row>31</xdr:row>
      <xdr:rowOff>19894</xdr:rowOff>
    </xdr:to>
    <xdr:cxnSp macro="">
      <xdr:nvCxnSpPr>
        <xdr:cNvPr id="150" name="直線コネクタ 149">
          <a:extLst>
            <a:ext uri="{FF2B5EF4-FFF2-40B4-BE49-F238E27FC236}">
              <a16:creationId xmlns:a16="http://schemas.microsoft.com/office/drawing/2014/main" id="{81FC41F3-5706-4AA2-B314-A6452E06089B}"/>
            </a:ext>
          </a:extLst>
        </xdr:cNvPr>
        <xdr:cNvCxnSpPr/>
      </xdr:nvCxnSpPr>
      <xdr:spPr>
        <a:xfrm flipV="1">
          <a:off x="13322300" y="5867645"/>
          <a:ext cx="762000" cy="238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80436</xdr:rowOff>
    </xdr:from>
    <xdr:to>
      <xdr:col>64</xdr:col>
      <xdr:colOff>123825</xdr:colOff>
      <xdr:row>32</xdr:row>
      <xdr:rowOff>10586</xdr:rowOff>
    </xdr:to>
    <xdr:sp macro="" textlink="">
      <xdr:nvSpPr>
        <xdr:cNvPr id="151" name="楕円 150">
          <a:extLst>
            <a:ext uri="{FF2B5EF4-FFF2-40B4-BE49-F238E27FC236}">
              <a16:creationId xmlns:a16="http://schemas.microsoft.com/office/drawing/2014/main" id="{3A506250-DB4A-49C0-9306-306E8484741C}"/>
            </a:ext>
          </a:extLst>
        </xdr:cNvPr>
        <xdr:cNvSpPr/>
      </xdr:nvSpPr>
      <xdr:spPr>
        <a:xfrm>
          <a:off x="12509500" y="6166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19894</xdr:rowOff>
    </xdr:from>
    <xdr:to>
      <xdr:col>68</xdr:col>
      <xdr:colOff>73025</xdr:colOff>
      <xdr:row>31</xdr:row>
      <xdr:rowOff>131236</xdr:rowOff>
    </xdr:to>
    <xdr:cxnSp macro="">
      <xdr:nvCxnSpPr>
        <xdr:cNvPr id="152" name="直線コネクタ 151">
          <a:extLst>
            <a:ext uri="{FF2B5EF4-FFF2-40B4-BE49-F238E27FC236}">
              <a16:creationId xmlns:a16="http://schemas.microsoft.com/office/drawing/2014/main" id="{284718A6-2CEB-4A7F-AAD8-AADFB4BCE1F6}"/>
            </a:ext>
          </a:extLst>
        </xdr:cNvPr>
        <xdr:cNvCxnSpPr/>
      </xdr:nvCxnSpPr>
      <xdr:spPr>
        <a:xfrm flipV="1">
          <a:off x="12560300" y="6106369"/>
          <a:ext cx="762000" cy="111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136534</xdr:rowOff>
    </xdr:from>
    <xdr:to>
      <xdr:col>60</xdr:col>
      <xdr:colOff>123825</xdr:colOff>
      <xdr:row>31</xdr:row>
      <xdr:rowOff>66684</xdr:rowOff>
    </xdr:to>
    <xdr:sp macro="" textlink="">
      <xdr:nvSpPr>
        <xdr:cNvPr id="153" name="楕円 152">
          <a:extLst>
            <a:ext uri="{FF2B5EF4-FFF2-40B4-BE49-F238E27FC236}">
              <a16:creationId xmlns:a16="http://schemas.microsoft.com/office/drawing/2014/main" id="{A1EA1155-36B1-49A7-9FC8-0CE9F70BADB7}"/>
            </a:ext>
          </a:extLst>
        </xdr:cNvPr>
        <xdr:cNvSpPr/>
      </xdr:nvSpPr>
      <xdr:spPr>
        <a:xfrm>
          <a:off x="11747500" y="6051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15884</xdr:rowOff>
    </xdr:from>
    <xdr:to>
      <xdr:col>64</xdr:col>
      <xdr:colOff>73025</xdr:colOff>
      <xdr:row>31</xdr:row>
      <xdr:rowOff>131236</xdr:rowOff>
    </xdr:to>
    <xdr:cxnSp macro="">
      <xdr:nvCxnSpPr>
        <xdr:cNvPr id="154" name="直線コネクタ 153">
          <a:extLst>
            <a:ext uri="{FF2B5EF4-FFF2-40B4-BE49-F238E27FC236}">
              <a16:creationId xmlns:a16="http://schemas.microsoft.com/office/drawing/2014/main" id="{91ED905C-C663-431F-A2FE-A0930306D558}"/>
            </a:ext>
          </a:extLst>
        </xdr:cNvPr>
        <xdr:cNvCxnSpPr/>
      </xdr:nvCxnSpPr>
      <xdr:spPr>
        <a:xfrm>
          <a:off x="11798300" y="6102359"/>
          <a:ext cx="762000" cy="115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114907</xdr:rowOff>
    </xdr:from>
    <xdr:ext cx="469744" cy="259045"/>
    <xdr:sp macro="" textlink="">
      <xdr:nvSpPr>
        <xdr:cNvPr id="155" name="n_1aveValue債務償還比率">
          <a:extLst>
            <a:ext uri="{FF2B5EF4-FFF2-40B4-BE49-F238E27FC236}">
              <a16:creationId xmlns:a16="http://schemas.microsoft.com/office/drawing/2014/main" id="{5EFB16D9-C1DB-4002-A78D-9598B2CD33A2}"/>
            </a:ext>
          </a:extLst>
        </xdr:cNvPr>
        <xdr:cNvSpPr txBox="1"/>
      </xdr:nvSpPr>
      <xdr:spPr>
        <a:xfrm>
          <a:off x="13836727" y="5515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157197</xdr:rowOff>
    </xdr:from>
    <xdr:ext cx="469744" cy="259045"/>
    <xdr:sp macro="" textlink="">
      <xdr:nvSpPr>
        <xdr:cNvPr id="156" name="n_2aveValue債務償還比率">
          <a:extLst>
            <a:ext uri="{FF2B5EF4-FFF2-40B4-BE49-F238E27FC236}">
              <a16:creationId xmlns:a16="http://schemas.microsoft.com/office/drawing/2014/main" id="{0FAA006D-44DD-4C9A-9B09-6790B98B56CB}"/>
            </a:ext>
          </a:extLst>
        </xdr:cNvPr>
        <xdr:cNvSpPr txBox="1"/>
      </xdr:nvSpPr>
      <xdr:spPr>
        <a:xfrm>
          <a:off x="13087427" y="5729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17824</xdr:rowOff>
    </xdr:from>
    <xdr:ext cx="469744" cy="259045"/>
    <xdr:sp macro="" textlink="">
      <xdr:nvSpPr>
        <xdr:cNvPr id="157" name="n_3aveValue債務償還比率">
          <a:extLst>
            <a:ext uri="{FF2B5EF4-FFF2-40B4-BE49-F238E27FC236}">
              <a16:creationId xmlns:a16="http://schemas.microsoft.com/office/drawing/2014/main" id="{4D1ABCE9-E74D-42A8-9703-F7FD5A10B6BB}"/>
            </a:ext>
          </a:extLst>
        </xdr:cNvPr>
        <xdr:cNvSpPr txBox="1"/>
      </xdr:nvSpPr>
      <xdr:spPr>
        <a:xfrm>
          <a:off x="12325427" y="5761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54373</xdr:rowOff>
    </xdr:from>
    <xdr:ext cx="469744" cy="259045"/>
    <xdr:sp macro="" textlink="">
      <xdr:nvSpPr>
        <xdr:cNvPr id="158" name="n_4aveValue債務償還比率">
          <a:extLst>
            <a:ext uri="{FF2B5EF4-FFF2-40B4-BE49-F238E27FC236}">
              <a16:creationId xmlns:a16="http://schemas.microsoft.com/office/drawing/2014/main" id="{75A56CD3-60E2-46E4-87BF-FA9E44508281}"/>
            </a:ext>
          </a:extLst>
        </xdr:cNvPr>
        <xdr:cNvSpPr txBox="1"/>
      </xdr:nvSpPr>
      <xdr:spPr>
        <a:xfrm>
          <a:off x="11563427" y="5797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165997</xdr:rowOff>
    </xdr:from>
    <xdr:ext cx="469744" cy="259045"/>
    <xdr:sp macro="" textlink="">
      <xdr:nvSpPr>
        <xdr:cNvPr id="159" name="n_1mainValue債務償還比率">
          <a:extLst>
            <a:ext uri="{FF2B5EF4-FFF2-40B4-BE49-F238E27FC236}">
              <a16:creationId xmlns:a16="http://schemas.microsoft.com/office/drawing/2014/main" id="{2EE89BAD-18CB-416A-8712-3237FA0E6CB9}"/>
            </a:ext>
          </a:extLst>
        </xdr:cNvPr>
        <xdr:cNvSpPr txBox="1"/>
      </xdr:nvSpPr>
      <xdr:spPr>
        <a:xfrm>
          <a:off x="13836727" y="5909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61821</xdr:rowOff>
    </xdr:from>
    <xdr:ext cx="469744" cy="259045"/>
    <xdr:sp macro="" textlink="">
      <xdr:nvSpPr>
        <xdr:cNvPr id="160" name="n_2mainValue債務償還比率">
          <a:extLst>
            <a:ext uri="{FF2B5EF4-FFF2-40B4-BE49-F238E27FC236}">
              <a16:creationId xmlns:a16="http://schemas.microsoft.com/office/drawing/2014/main" id="{461392BC-FBB8-4167-A69E-BC66680BC652}"/>
            </a:ext>
          </a:extLst>
        </xdr:cNvPr>
        <xdr:cNvSpPr txBox="1"/>
      </xdr:nvSpPr>
      <xdr:spPr>
        <a:xfrm>
          <a:off x="13087427" y="6148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1713</xdr:rowOff>
    </xdr:from>
    <xdr:ext cx="469744" cy="259045"/>
    <xdr:sp macro="" textlink="">
      <xdr:nvSpPr>
        <xdr:cNvPr id="161" name="n_3mainValue債務償還比率">
          <a:extLst>
            <a:ext uri="{FF2B5EF4-FFF2-40B4-BE49-F238E27FC236}">
              <a16:creationId xmlns:a16="http://schemas.microsoft.com/office/drawing/2014/main" id="{820EC733-8817-485D-BF3E-5CD955E9BDFF}"/>
            </a:ext>
          </a:extLst>
        </xdr:cNvPr>
        <xdr:cNvSpPr txBox="1"/>
      </xdr:nvSpPr>
      <xdr:spPr>
        <a:xfrm>
          <a:off x="12325427" y="6259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57811</xdr:rowOff>
    </xdr:from>
    <xdr:ext cx="469744" cy="259045"/>
    <xdr:sp macro="" textlink="">
      <xdr:nvSpPr>
        <xdr:cNvPr id="162" name="n_4mainValue債務償還比率">
          <a:extLst>
            <a:ext uri="{FF2B5EF4-FFF2-40B4-BE49-F238E27FC236}">
              <a16:creationId xmlns:a16="http://schemas.microsoft.com/office/drawing/2014/main" id="{E4A9D9C4-812C-44DD-A02A-AB7302A0A6B0}"/>
            </a:ext>
          </a:extLst>
        </xdr:cNvPr>
        <xdr:cNvSpPr txBox="1"/>
      </xdr:nvSpPr>
      <xdr:spPr>
        <a:xfrm>
          <a:off x="11563427" y="6144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22D7EE33-9045-475E-B0EE-BC87E3846E1C}"/>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325641B8-769C-4009-84D2-F68FD30DF39E}"/>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B4129C75-B812-4DE3-8785-74DABB5D2066}"/>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DB4DA57A-ECFD-4B97-AD6F-3E23D8381CE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5093871A-3C73-4ECA-BCF8-E2D52D24033C}"/>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0BBD2041-EA0F-4956-B21D-B09D599E0614}"/>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01F9EC1-F95E-48F8-B695-8566AD4B696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9E61718-BD4A-49D0-8A96-38B348CF86CA}"/>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4F452B7-FBA5-4401-9964-CFB48EC9BB9B}"/>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7E7FB0D9-8DFD-4EF5-B477-74704079A44D}"/>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C628B9E4-3F2E-4765-AD71-8ACA401F64AB}"/>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3CB5B3E-748D-4EB9-82FA-0C5FE39FC53E}"/>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46AC7A5-8737-4052-9E5A-A7E7C86600FB}"/>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30C199F-26E6-48CA-A418-C79F618E86A2}"/>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D3057C4-ADD0-483D-B16F-E9CD3960432F}"/>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724ED49D-AADD-4BDA-9AE3-CA75B4AB50DE}"/>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6,634
6,545
136.94
8,553,790
7,183,188
776,418
3,566,197
6,161,955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B431CD2-921F-4F5D-84E4-F179EA27E723}"/>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BDB4C77-0ABB-4B37-896C-7D3DA5CF1BF7}"/>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CEC2863B-B351-4887-A6D7-80C87682976F}"/>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79CE275-19AD-4D22-9484-18613A1C2F44}"/>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BD8865B6-8E4E-4C00-8D3B-0A5F8BB1708C}"/>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64B0DE57-721D-4D62-8263-35A5C4402329}"/>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9344D85-91CF-4229-AE2A-E1520B78FFDE}"/>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30B2734-0489-4E43-9C40-17057B51FA53}"/>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8E191A2-4D3F-4621-AAA2-B6A112BBD5A7}"/>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588A2E5-9FD5-45DB-83BF-74DF25FE2D74}"/>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3CD45EF-9847-4F9A-AE46-466D639302AE}"/>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203EB68D-8C93-4A0E-A36C-AD86777550FF}"/>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27CCBBC-5A5E-4524-BF0D-6D2B247D8FE1}"/>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433A9B3-DEA6-4ECC-8198-B0C387B02DD4}"/>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B23E9D7E-B9D9-4445-9FAA-A1AAD4774B88}"/>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9F75EDC7-7426-49CA-8050-AB571BF1576D}"/>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05C4535-28D5-4784-B99C-86A67117E56D}"/>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F43EFDA0-1FC3-4022-B455-EDE99E0D104C}"/>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229071D4-EF27-491D-95DB-06C62B7DE54F}"/>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6758AD40-7AD4-4C55-A596-4F0511B31D7F}"/>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11564B33-3EAF-4085-A1AF-24AB0FBB835F}"/>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1A6A0B7C-007B-4681-9C52-F17F847E23B3}"/>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AA67032-3EFC-485C-BE45-7BA4D024FCFB}"/>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9A89A79-494A-490C-B048-4860CCD9FD49}"/>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56982C29-EC25-434A-B3C7-94223514872C}"/>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07C01CF-C0D9-4B54-B024-51ABB06C3731}"/>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FFE1CAA7-E6A2-419C-A20B-B69BBCA49566}"/>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8E1D9DB-D341-4848-A515-17931599E8BE}"/>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955E3210-3DE3-4F03-A7B0-83318CB8E711}"/>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7BE993DA-A33C-4B14-B8C0-D7C36E7E6479}"/>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99916E8-F2E4-4364-8D6A-5891AF77F4DE}"/>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129255C6-E089-4900-8FF3-4C3D51E03798}"/>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5BF93093-C92B-4EEE-9B9D-F306C8AD9F8F}"/>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4530F840-1FF2-47A0-873B-4FD9DA624A7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9022DC47-E2FD-42C0-B21F-396CEE6968C7}"/>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2D13517B-88CB-42C6-9A53-A0A80D10F918}"/>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886825C4-6EC4-4C5E-803E-ECF0F30D51E8}"/>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AB5D6714-8BB7-486A-B3DB-91C63AE1087A}"/>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E1A93FBB-1D02-482E-AC7B-BD5A3CD1B84B}"/>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E7F3DCAA-DFE8-4208-BA7C-39EE68AAA06D}"/>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8832B76F-A242-4C9C-A7AE-7BDA962CE1F2}"/>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AED76FA4-3BFF-4749-A327-A0C61DEABE62}"/>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DCBF048C-19DE-4AB8-81AC-80F23086ABCA}"/>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336E93-43FB-4207-A47E-8F77461FC726}"/>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AA2EB02A-5567-4956-8F96-8462DC9C46C1}"/>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114300</xdr:rowOff>
    </xdr:from>
    <xdr:to>
      <xdr:col>24</xdr:col>
      <xdr:colOff>62865</xdr:colOff>
      <xdr:row>41</xdr:row>
      <xdr:rowOff>163830</xdr:rowOff>
    </xdr:to>
    <xdr:cxnSp macro="">
      <xdr:nvCxnSpPr>
        <xdr:cNvPr id="57" name="直線コネクタ 56">
          <a:extLst>
            <a:ext uri="{FF2B5EF4-FFF2-40B4-BE49-F238E27FC236}">
              <a16:creationId xmlns:a16="http://schemas.microsoft.com/office/drawing/2014/main" id="{EB7B3BE9-73FF-414F-B1C2-51561B3ABFFA}"/>
            </a:ext>
          </a:extLst>
        </xdr:cNvPr>
        <xdr:cNvCxnSpPr/>
      </xdr:nvCxnSpPr>
      <xdr:spPr>
        <a:xfrm flipV="1">
          <a:off x="4634865" y="577215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167657</xdr:rowOff>
    </xdr:from>
    <xdr:ext cx="405111" cy="259045"/>
    <xdr:sp macro="" textlink="">
      <xdr:nvSpPr>
        <xdr:cNvPr id="58" name="【道路】&#10;有形固定資産減価償却率最小値テキスト">
          <a:extLst>
            <a:ext uri="{FF2B5EF4-FFF2-40B4-BE49-F238E27FC236}">
              <a16:creationId xmlns:a16="http://schemas.microsoft.com/office/drawing/2014/main" id="{6E80F488-9FF3-42FF-8B77-A09CB6D3D1F7}"/>
            </a:ext>
          </a:extLst>
        </xdr:cNvPr>
        <xdr:cNvSpPr txBox="1"/>
      </xdr:nvSpPr>
      <xdr:spPr>
        <a:xfrm>
          <a:off x="4673600" y="719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163830</xdr:rowOff>
    </xdr:from>
    <xdr:to>
      <xdr:col>24</xdr:col>
      <xdr:colOff>152400</xdr:colOff>
      <xdr:row>41</xdr:row>
      <xdr:rowOff>163830</xdr:rowOff>
    </xdr:to>
    <xdr:cxnSp macro="">
      <xdr:nvCxnSpPr>
        <xdr:cNvPr id="59" name="直線コネクタ 58">
          <a:extLst>
            <a:ext uri="{FF2B5EF4-FFF2-40B4-BE49-F238E27FC236}">
              <a16:creationId xmlns:a16="http://schemas.microsoft.com/office/drawing/2014/main" id="{6844B756-A31E-4CB1-BD98-6635F2280138}"/>
            </a:ext>
          </a:extLst>
        </xdr:cNvPr>
        <xdr:cNvCxnSpPr/>
      </xdr:nvCxnSpPr>
      <xdr:spPr>
        <a:xfrm>
          <a:off x="4546600" y="719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60977</xdr:rowOff>
    </xdr:from>
    <xdr:ext cx="405111" cy="259045"/>
    <xdr:sp macro="" textlink="">
      <xdr:nvSpPr>
        <xdr:cNvPr id="60" name="【道路】&#10;有形固定資産減価償却率最大値テキスト">
          <a:extLst>
            <a:ext uri="{FF2B5EF4-FFF2-40B4-BE49-F238E27FC236}">
              <a16:creationId xmlns:a16="http://schemas.microsoft.com/office/drawing/2014/main" id="{8C9BF633-317F-460F-973B-24CCCA72D51B}"/>
            </a:ext>
          </a:extLst>
        </xdr:cNvPr>
        <xdr:cNvSpPr txBox="1"/>
      </xdr:nvSpPr>
      <xdr:spPr>
        <a:xfrm>
          <a:off x="4673600" y="5547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114300</xdr:rowOff>
    </xdr:from>
    <xdr:to>
      <xdr:col>24</xdr:col>
      <xdr:colOff>152400</xdr:colOff>
      <xdr:row>33</xdr:row>
      <xdr:rowOff>114300</xdr:rowOff>
    </xdr:to>
    <xdr:cxnSp macro="">
      <xdr:nvCxnSpPr>
        <xdr:cNvPr id="61" name="直線コネクタ 60">
          <a:extLst>
            <a:ext uri="{FF2B5EF4-FFF2-40B4-BE49-F238E27FC236}">
              <a16:creationId xmlns:a16="http://schemas.microsoft.com/office/drawing/2014/main" id="{B7A1D18D-72A4-4542-8E34-FDFF8E3419AC}"/>
            </a:ext>
          </a:extLst>
        </xdr:cNvPr>
        <xdr:cNvCxnSpPr/>
      </xdr:nvCxnSpPr>
      <xdr:spPr>
        <a:xfrm>
          <a:off x="4546600" y="577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36847</xdr:rowOff>
    </xdr:from>
    <xdr:ext cx="405111" cy="259045"/>
    <xdr:sp macro="" textlink="">
      <xdr:nvSpPr>
        <xdr:cNvPr id="62" name="【道路】&#10;有形固定資産減価償却率平均値テキスト">
          <a:extLst>
            <a:ext uri="{FF2B5EF4-FFF2-40B4-BE49-F238E27FC236}">
              <a16:creationId xmlns:a16="http://schemas.microsoft.com/office/drawing/2014/main" id="{5EAB30A2-494E-43FE-993E-83CFA64AD616}"/>
            </a:ext>
          </a:extLst>
        </xdr:cNvPr>
        <xdr:cNvSpPr txBox="1"/>
      </xdr:nvSpPr>
      <xdr:spPr>
        <a:xfrm>
          <a:off x="4673600" y="63804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13970</xdr:rowOff>
    </xdr:from>
    <xdr:to>
      <xdr:col>24</xdr:col>
      <xdr:colOff>114300</xdr:colOff>
      <xdr:row>38</xdr:row>
      <xdr:rowOff>115570</xdr:rowOff>
    </xdr:to>
    <xdr:sp macro="" textlink="">
      <xdr:nvSpPr>
        <xdr:cNvPr id="63" name="フローチャート: 判断 62">
          <a:extLst>
            <a:ext uri="{FF2B5EF4-FFF2-40B4-BE49-F238E27FC236}">
              <a16:creationId xmlns:a16="http://schemas.microsoft.com/office/drawing/2014/main" id="{8432D38C-9F7E-454A-9FC6-5D49650D5427}"/>
            </a:ext>
          </a:extLst>
        </xdr:cNvPr>
        <xdr:cNvSpPr/>
      </xdr:nvSpPr>
      <xdr:spPr>
        <a:xfrm>
          <a:off x="45847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164465</xdr:rowOff>
    </xdr:from>
    <xdr:to>
      <xdr:col>20</xdr:col>
      <xdr:colOff>38100</xdr:colOff>
      <xdr:row>38</xdr:row>
      <xdr:rowOff>94615</xdr:rowOff>
    </xdr:to>
    <xdr:sp macro="" textlink="">
      <xdr:nvSpPr>
        <xdr:cNvPr id="64" name="フローチャート: 判断 63">
          <a:extLst>
            <a:ext uri="{FF2B5EF4-FFF2-40B4-BE49-F238E27FC236}">
              <a16:creationId xmlns:a16="http://schemas.microsoft.com/office/drawing/2014/main" id="{29BAF094-CBDF-40CF-B75C-340FEB412A68}"/>
            </a:ext>
          </a:extLst>
        </xdr:cNvPr>
        <xdr:cNvSpPr/>
      </xdr:nvSpPr>
      <xdr:spPr>
        <a:xfrm>
          <a:off x="3746500" y="650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8255</xdr:rowOff>
    </xdr:from>
    <xdr:to>
      <xdr:col>15</xdr:col>
      <xdr:colOff>101600</xdr:colOff>
      <xdr:row>38</xdr:row>
      <xdr:rowOff>109855</xdr:rowOff>
    </xdr:to>
    <xdr:sp macro="" textlink="">
      <xdr:nvSpPr>
        <xdr:cNvPr id="65" name="フローチャート: 判断 64">
          <a:extLst>
            <a:ext uri="{FF2B5EF4-FFF2-40B4-BE49-F238E27FC236}">
              <a16:creationId xmlns:a16="http://schemas.microsoft.com/office/drawing/2014/main" id="{B48CF24B-5C67-43E3-A534-D645E6F76174}"/>
            </a:ext>
          </a:extLst>
        </xdr:cNvPr>
        <xdr:cNvSpPr/>
      </xdr:nvSpPr>
      <xdr:spPr>
        <a:xfrm>
          <a:off x="28575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2540</xdr:rowOff>
    </xdr:from>
    <xdr:to>
      <xdr:col>10</xdr:col>
      <xdr:colOff>165100</xdr:colOff>
      <xdr:row>38</xdr:row>
      <xdr:rowOff>104140</xdr:rowOff>
    </xdr:to>
    <xdr:sp macro="" textlink="">
      <xdr:nvSpPr>
        <xdr:cNvPr id="66" name="フローチャート: 判断 65">
          <a:extLst>
            <a:ext uri="{FF2B5EF4-FFF2-40B4-BE49-F238E27FC236}">
              <a16:creationId xmlns:a16="http://schemas.microsoft.com/office/drawing/2014/main" id="{B05DA51E-F60A-406B-9977-EED61D708578}"/>
            </a:ext>
          </a:extLst>
        </xdr:cNvPr>
        <xdr:cNvSpPr/>
      </xdr:nvSpPr>
      <xdr:spPr>
        <a:xfrm>
          <a:off x="1968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13970</xdr:rowOff>
    </xdr:from>
    <xdr:to>
      <xdr:col>6</xdr:col>
      <xdr:colOff>38100</xdr:colOff>
      <xdr:row>38</xdr:row>
      <xdr:rowOff>115570</xdr:rowOff>
    </xdr:to>
    <xdr:sp macro="" textlink="">
      <xdr:nvSpPr>
        <xdr:cNvPr id="67" name="フローチャート: 判断 66">
          <a:extLst>
            <a:ext uri="{FF2B5EF4-FFF2-40B4-BE49-F238E27FC236}">
              <a16:creationId xmlns:a16="http://schemas.microsoft.com/office/drawing/2014/main" id="{C82BE70C-A0C2-4F69-974B-910FB1581D56}"/>
            </a:ext>
          </a:extLst>
        </xdr:cNvPr>
        <xdr:cNvSpPr/>
      </xdr:nvSpPr>
      <xdr:spPr>
        <a:xfrm>
          <a:off x="1079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6CE9B240-30D0-405E-A022-40DED500AC46}"/>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F49E175-D30D-4C0B-929A-BFD9AE36C185}"/>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61730D0E-DC72-4782-89F2-FA13875BB0D7}"/>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9C1230C9-9868-45A8-BB63-002D17C1DE39}"/>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7A56780E-2065-4617-A4F1-B4AFC60DF046}"/>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61595</xdr:rowOff>
    </xdr:from>
    <xdr:to>
      <xdr:col>24</xdr:col>
      <xdr:colOff>114300</xdr:colOff>
      <xdr:row>38</xdr:row>
      <xdr:rowOff>163195</xdr:rowOff>
    </xdr:to>
    <xdr:sp macro="" textlink="">
      <xdr:nvSpPr>
        <xdr:cNvPr id="73" name="楕円 72">
          <a:extLst>
            <a:ext uri="{FF2B5EF4-FFF2-40B4-BE49-F238E27FC236}">
              <a16:creationId xmlns:a16="http://schemas.microsoft.com/office/drawing/2014/main" id="{8FBE9F6B-0183-43E5-B035-AADF9491E484}"/>
            </a:ext>
          </a:extLst>
        </xdr:cNvPr>
        <xdr:cNvSpPr/>
      </xdr:nvSpPr>
      <xdr:spPr>
        <a:xfrm>
          <a:off x="4584700" y="657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40022</xdr:rowOff>
    </xdr:from>
    <xdr:ext cx="405111" cy="259045"/>
    <xdr:sp macro="" textlink="">
      <xdr:nvSpPr>
        <xdr:cNvPr id="74" name="【道路】&#10;有形固定資産減価償却率該当値テキスト">
          <a:extLst>
            <a:ext uri="{FF2B5EF4-FFF2-40B4-BE49-F238E27FC236}">
              <a16:creationId xmlns:a16="http://schemas.microsoft.com/office/drawing/2014/main" id="{FA522CA0-F9A1-4FCD-B38C-AB877E0BB13B}"/>
            </a:ext>
          </a:extLst>
        </xdr:cNvPr>
        <xdr:cNvSpPr txBox="1"/>
      </xdr:nvSpPr>
      <xdr:spPr>
        <a:xfrm>
          <a:off x="4673600" y="655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44450</xdr:rowOff>
    </xdr:from>
    <xdr:to>
      <xdr:col>20</xdr:col>
      <xdr:colOff>38100</xdr:colOff>
      <xdr:row>38</xdr:row>
      <xdr:rowOff>146050</xdr:rowOff>
    </xdr:to>
    <xdr:sp macro="" textlink="">
      <xdr:nvSpPr>
        <xdr:cNvPr id="75" name="楕円 74">
          <a:extLst>
            <a:ext uri="{FF2B5EF4-FFF2-40B4-BE49-F238E27FC236}">
              <a16:creationId xmlns:a16="http://schemas.microsoft.com/office/drawing/2014/main" id="{63B73AFA-DA81-4886-9031-4271A36F9A2D}"/>
            </a:ext>
          </a:extLst>
        </xdr:cNvPr>
        <xdr:cNvSpPr/>
      </xdr:nvSpPr>
      <xdr:spPr>
        <a:xfrm>
          <a:off x="3746500" y="655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95250</xdr:rowOff>
    </xdr:from>
    <xdr:to>
      <xdr:col>24</xdr:col>
      <xdr:colOff>63500</xdr:colOff>
      <xdr:row>38</xdr:row>
      <xdr:rowOff>112395</xdr:rowOff>
    </xdr:to>
    <xdr:cxnSp macro="">
      <xdr:nvCxnSpPr>
        <xdr:cNvPr id="76" name="直線コネクタ 75">
          <a:extLst>
            <a:ext uri="{FF2B5EF4-FFF2-40B4-BE49-F238E27FC236}">
              <a16:creationId xmlns:a16="http://schemas.microsoft.com/office/drawing/2014/main" id="{60F4F542-0435-497B-93FA-DBD0FF34D9C9}"/>
            </a:ext>
          </a:extLst>
        </xdr:cNvPr>
        <xdr:cNvCxnSpPr/>
      </xdr:nvCxnSpPr>
      <xdr:spPr>
        <a:xfrm>
          <a:off x="3797300" y="6610350"/>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50165</xdr:rowOff>
    </xdr:from>
    <xdr:to>
      <xdr:col>15</xdr:col>
      <xdr:colOff>101600</xdr:colOff>
      <xdr:row>38</xdr:row>
      <xdr:rowOff>151765</xdr:rowOff>
    </xdr:to>
    <xdr:sp macro="" textlink="">
      <xdr:nvSpPr>
        <xdr:cNvPr id="77" name="楕円 76">
          <a:extLst>
            <a:ext uri="{FF2B5EF4-FFF2-40B4-BE49-F238E27FC236}">
              <a16:creationId xmlns:a16="http://schemas.microsoft.com/office/drawing/2014/main" id="{3F99FF8F-3FA5-4092-99D1-B9572E1E686C}"/>
            </a:ext>
          </a:extLst>
        </xdr:cNvPr>
        <xdr:cNvSpPr/>
      </xdr:nvSpPr>
      <xdr:spPr>
        <a:xfrm>
          <a:off x="2857500" y="656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95250</xdr:rowOff>
    </xdr:from>
    <xdr:to>
      <xdr:col>19</xdr:col>
      <xdr:colOff>177800</xdr:colOff>
      <xdr:row>38</xdr:row>
      <xdr:rowOff>100965</xdr:rowOff>
    </xdr:to>
    <xdr:cxnSp macro="">
      <xdr:nvCxnSpPr>
        <xdr:cNvPr id="78" name="直線コネクタ 77">
          <a:extLst>
            <a:ext uri="{FF2B5EF4-FFF2-40B4-BE49-F238E27FC236}">
              <a16:creationId xmlns:a16="http://schemas.microsoft.com/office/drawing/2014/main" id="{14A49678-FF17-4E99-939C-8F405AC3E121}"/>
            </a:ext>
          </a:extLst>
        </xdr:cNvPr>
        <xdr:cNvCxnSpPr/>
      </xdr:nvCxnSpPr>
      <xdr:spPr>
        <a:xfrm flipV="1">
          <a:off x="2908300" y="661035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57785</xdr:rowOff>
    </xdr:from>
    <xdr:to>
      <xdr:col>10</xdr:col>
      <xdr:colOff>165100</xdr:colOff>
      <xdr:row>38</xdr:row>
      <xdr:rowOff>159385</xdr:rowOff>
    </xdr:to>
    <xdr:sp macro="" textlink="">
      <xdr:nvSpPr>
        <xdr:cNvPr id="79" name="楕円 78">
          <a:extLst>
            <a:ext uri="{FF2B5EF4-FFF2-40B4-BE49-F238E27FC236}">
              <a16:creationId xmlns:a16="http://schemas.microsoft.com/office/drawing/2014/main" id="{B984C7D8-A294-422A-9EED-B125A7D4FB18}"/>
            </a:ext>
          </a:extLst>
        </xdr:cNvPr>
        <xdr:cNvSpPr/>
      </xdr:nvSpPr>
      <xdr:spPr>
        <a:xfrm>
          <a:off x="1968500" y="6572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100965</xdr:rowOff>
    </xdr:from>
    <xdr:to>
      <xdr:col>15</xdr:col>
      <xdr:colOff>50800</xdr:colOff>
      <xdr:row>38</xdr:row>
      <xdr:rowOff>108585</xdr:rowOff>
    </xdr:to>
    <xdr:cxnSp macro="">
      <xdr:nvCxnSpPr>
        <xdr:cNvPr id="80" name="直線コネクタ 79">
          <a:extLst>
            <a:ext uri="{FF2B5EF4-FFF2-40B4-BE49-F238E27FC236}">
              <a16:creationId xmlns:a16="http://schemas.microsoft.com/office/drawing/2014/main" id="{A870D83B-C907-4F86-8B02-182D3DEE64BA}"/>
            </a:ext>
          </a:extLst>
        </xdr:cNvPr>
        <xdr:cNvCxnSpPr/>
      </xdr:nvCxnSpPr>
      <xdr:spPr>
        <a:xfrm flipV="1">
          <a:off x="2019300" y="661606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46355</xdr:rowOff>
    </xdr:from>
    <xdr:to>
      <xdr:col>6</xdr:col>
      <xdr:colOff>38100</xdr:colOff>
      <xdr:row>38</xdr:row>
      <xdr:rowOff>147955</xdr:rowOff>
    </xdr:to>
    <xdr:sp macro="" textlink="">
      <xdr:nvSpPr>
        <xdr:cNvPr id="81" name="楕円 80">
          <a:extLst>
            <a:ext uri="{FF2B5EF4-FFF2-40B4-BE49-F238E27FC236}">
              <a16:creationId xmlns:a16="http://schemas.microsoft.com/office/drawing/2014/main" id="{EB673F02-3EFA-46E2-869E-15A415892F30}"/>
            </a:ext>
          </a:extLst>
        </xdr:cNvPr>
        <xdr:cNvSpPr/>
      </xdr:nvSpPr>
      <xdr:spPr>
        <a:xfrm>
          <a:off x="1079500" y="656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97155</xdr:rowOff>
    </xdr:from>
    <xdr:to>
      <xdr:col>10</xdr:col>
      <xdr:colOff>114300</xdr:colOff>
      <xdr:row>38</xdr:row>
      <xdr:rowOff>108585</xdr:rowOff>
    </xdr:to>
    <xdr:cxnSp macro="">
      <xdr:nvCxnSpPr>
        <xdr:cNvPr id="82" name="直線コネクタ 81">
          <a:extLst>
            <a:ext uri="{FF2B5EF4-FFF2-40B4-BE49-F238E27FC236}">
              <a16:creationId xmlns:a16="http://schemas.microsoft.com/office/drawing/2014/main" id="{07E90769-E421-44F3-ABC8-CB55898DB773}"/>
            </a:ext>
          </a:extLst>
        </xdr:cNvPr>
        <xdr:cNvCxnSpPr/>
      </xdr:nvCxnSpPr>
      <xdr:spPr>
        <a:xfrm>
          <a:off x="1130300" y="661225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111142</xdr:rowOff>
    </xdr:from>
    <xdr:ext cx="405111" cy="259045"/>
    <xdr:sp macro="" textlink="">
      <xdr:nvSpPr>
        <xdr:cNvPr id="83" name="n_1aveValue【道路】&#10;有形固定資産減価償却率">
          <a:extLst>
            <a:ext uri="{FF2B5EF4-FFF2-40B4-BE49-F238E27FC236}">
              <a16:creationId xmlns:a16="http://schemas.microsoft.com/office/drawing/2014/main" id="{2C4DDE8F-E167-4FAC-9E10-01080AB01114}"/>
            </a:ext>
          </a:extLst>
        </xdr:cNvPr>
        <xdr:cNvSpPr txBox="1"/>
      </xdr:nvSpPr>
      <xdr:spPr>
        <a:xfrm>
          <a:off x="3582044" y="6283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126382</xdr:rowOff>
    </xdr:from>
    <xdr:ext cx="405111" cy="259045"/>
    <xdr:sp macro="" textlink="">
      <xdr:nvSpPr>
        <xdr:cNvPr id="84" name="n_2aveValue【道路】&#10;有形固定資産減価償却率">
          <a:extLst>
            <a:ext uri="{FF2B5EF4-FFF2-40B4-BE49-F238E27FC236}">
              <a16:creationId xmlns:a16="http://schemas.microsoft.com/office/drawing/2014/main" id="{0E09AB59-89EA-45D3-B29E-20E8B6A341C8}"/>
            </a:ext>
          </a:extLst>
        </xdr:cNvPr>
        <xdr:cNvSpPr txBox="1"/>
      </xdr:nvSpPr>
      <xdr:spPr>
        <a:xfrm>
          <a:off x="2705744" y="629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120667</xdr:rowOff>
    </xdr:from>
    <xdr:ext cx="405111" cy="259045"/>
    <xdr:sp macro="" textlink="">
      <xdr:nvSpPr>
        <xdr:cNvPr id="85" name="n_3aveValue【道路】&#10;有形固定資産減価償却率">
          <a:extLst>
            <a:ext uri="{FF2B5EF4-FFF2-40B4-BE49-F238E27FC236}">
              <a16:creationId xmlns:a16="http://schemas.microsoft.com/office/drawing/2014/main" id="{66AAE1F6-F2D4-4CFD-BF41-50F5B809F2CF}"/>
            </a:ext>
          </a:extLst>
        </xdr:cNvPr>
        <xdr:cNvSpPr txBox="1"/>
      </xdr:nvSpPr>
      <xdr:spPr>
        <a:xfrm>
          <a:off x="1816744"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132097</xdr:rowOff>
    </xdr:from>
    <xdr:ext cx="405111" cy="259045"/>
    <xdr:sp macro="" textlink="">
      <xdr:nvSpPr>
        <xdr:cNvPr id="86" name="n_4aveValue【道路】&#10;有形固定資産減価償却率">
          <a:extLst>
            <a:ext uri="{FF2B5EF4-FFF2-40B4-BE49-F238E27FC236}">
              <a16:creationId xmlns:a16="http://schemas.microsoft.com/office/drawing/2014/main" id="{08CD2C26-7B28-4A71-AB44-20556B418511}"/>
            </a:ext>
          </a:extLst>
        </xdr:cNvPr>
        <xdr:cNvSpPr txBox="1"/>
      </xdr:nvSpPr>
      <xdr:spPr>
        <a:xfrm>
          <a:off x="927744" y="630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137177</xdr:rowOff>
    </xdr:from>
    <xdr:ext cx="405111" cy="259045"/>
    <xdr:sp macro="" textlink="">
      <xdr:nvSpPr>
        <xdr:cNvPr id="87" name="n_1mainValue【道路】&#10;有形固定資産減価償却率">
          <a:extLst>
            <a:ext uri="{FF2B5EF4-FFF2-40B4-BE49-F238E27FC236}">
              <a16:creationId xmlns:a16="http://schemas.microsoft.com/office/drawing/2014/main" id="{C98A8E2B-12CD-4F5C-A448-D213F3177F11}"/>
            </a:ext>
          </a:extLst>
        </xdr:cNvPr>
        <xdr:cNvSpPr txBox="1"/>
      </xdr:nvSpPr>
      <xdr:spPr>
        <a:xfrm>
          <a:off x="3582044" y="665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142892</xdr:rowOff>
    </xdr:from>
    <xdr:ext cx="405111" cy="259045"/>
    <xdr:sp macro="" textlink="">
      <xdr:nvSpPr>
        <xdr:cNvPr id="88" name="n_2mainValue【道路】&#10;有形固定資産減価償却率">
          <a:extLst>
            <a:ext uri="{FF2B5EF4-FFF2-40B4-BE49-F238E27FC236}">
              <a16:creationId xmlns:a16="http://schemas.microsoft.com/office/drawing/2014/main" id="{421C95EE-3CE7-45E7-AE83-4B46D129F418}"/>
            </a:ext>
          </a:extLst>
        </xdr:cNvPr>
        <xdr:cNvSpPr txBox="1"/>
      </xdr:nvSpPr>
      <xdr:spPr>
        <a:xfrm>
          <a:off x="2705744" y="6657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150512</xdr:rowOff>
    </xdr:from>
    <xdr:ext cx="405111" cy="259045"/>
    <xdr:sp macro="" textlink="">
      <xdr:nvSpPr>
        <xdr:cNvPr id="89" name="n_3mainValue【道路】&#10;有形固定資産減価償却率">
          <a:extLst>
            <a:ext uri="{FF2B5EF4-FFF2-40B4-BE49-F238E27FC236}">
              <a16:creationId xmlns:a16="http://schemas.microsoft.com/office/drawing/2014/main" id="{FAB8E3FD-3295-468B-9086-E327D15BCF78}"/>
            </a:ext>
          </a:extLst>
        </xdr:cNvPr>
        <xdr:cNvSpPr txBox="1"/>
      </xdr:nvSpPr>
      <xdr:spPr>
        <a:xfrm>
          <a:off x="1816744" y="666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139082</xdr:rowOff>
    </xdr:from>
    <xdr:ext cx="405111" cy="259045"/>
    <xdr:sp macro="" textlink="">
      <xdr:nvSpPr>
        <xdr:cNvPr id="90" name="n_4mainValue【道路】&#10;有形固定資産減価償却率">
          <a:extLst>
            <a:ext uri="{FF2B5EF4-FFF2-40B4-BE49-F238E27FC236}">
              <a16:creationId xmlns:a16="http://schemas.microsoft.com/office/drawing/2014/main" id="{18BB2174-11F2-45EF-BDD2-E16EE08A7E7F}"/>
            </a:ext>
          </a:extLst>
        </xdr:cNvPr>
        <xdr:cNvSpPr txBox="1"/>
      </xdr:nvSpPr>
      <xdr:spPr>
        <a:xfrm>
          <a:off x="927744" y="665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8A2ABB54-C795-43D0-91C0-0B8D63F34905}"/>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6D47BE1E-40F3-49B2-8227-0C51539CE6A8}"/>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F3966A4F-814D-4649-B9D9-8951AFE82681}"/>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10122F9C-EC86-4177-ABD1-96A7991916FA}"/>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22D390A7-9E60-40E2-8BE1-BCD5A3594A03}"/>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578C6C26-EA9F-4B0A-B808-AF51F8397687}"/>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256F609A-FA1D-41B1-B0C7-0CF2130137E2}"/>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F460D152-C217-4E89-8166-47CE217FEBF2}"/>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29ADAD7D-083D-4FED-AAA6-C6F1ABB6243B}"/>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5CBF8E19-B673-43B0-A3E5-4619146D9AC4}"/>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C11D07C2-4209-4527-BCDD-7BF29FD898E8}"/>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DD975F2F-BE55-4E88-8E13-45F7F561EA47}"/>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85B6508F-A38A-462A-9141-74089496C22C}"/>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343F97D4-269E-46C8-BC1B-45649E958177}"/>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82C9EDAE-D9A0-49F8-9D4D-62C95511DC2A}"/>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B75AA0F1-86A4-4D51-A8E2-E4EF90B7C7E9}"/>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186EEE4F-B96A-497A-98FF-BF111A2052FE}"/>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FEBB8B0E-35CB-4C50-BE43-356FDF8D1738}"/>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E2B9E0DD-2A85-4919-BF0C-32395CAEA098}"/>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0" name="テキスト ボックス 109">
          <a:extLst>
            <a:ext uri="{FF2B5EF4-FFF2-40B4-BE49-F238E27FC236}">
              <a16:creationId xmlns:a16="http://schemas.microsoft.com/office/drawing/2014/main" id="{C0233895-54F8-4F5A-9B96-079F8D428EC3}"/>
            </a:ext>
          </a:extLst>
        </xdr:cNvPr>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442C39D1-9805-4933-8B6C-0BA798D6A875}"/>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B6B57E8D-7347-4755-9B06-BFC44F421CA1}"/>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FD3D5AC7-CE5C-487A-96E8-6004D5C40CC2}"/>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169812</xdr:rowOff>
    </xdr:from>
    <xdr:to>
      <xdr:col>54</xdr:col>
      <xdr:colOff>189865</xdr:colOff>
      <xdr:row>41</xdr:row>
      <xdr:rowOff>158826</xdr:rowOff>
    </xdr:to>
    <xdr:cxnSp macro="">
      <xdr:nvCxnSpPr>
        <xdr:cNvPr id="114" name="直線コネクタ 113">
          <a:extLst>
            <a:ext uri="{FF2B5EF4-FFF2-40B4-BE49-F238E27FC236}">
              <a16:creationId xmlns:a16="http://schemas.microsoft.com/office/drawing/2014/main" id="{72B9EFB6-90B4-4D8D-B01C-42A4805FA72D}"/>
            </a:ext>
          </a:extLst>
        </xdr:cNvPr>
        <xdr:cNvCxnSpPr/>
      </xdr:nvCxnSpPr>
      <xdr:spPr>
        <a:xfrm flipV="1">
          <a:off x="10476865" y="5656212"/>
          <a:ext cx="0" cy="15320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162653</xdr:rowOff>
    </xdr:from>
    <xdr:ext cx="469744" cy="259045"/>
    <xdr:sp macro="" textlink="">
      <xdr:nvSpPr>
        <xdr:cNvPr id="115" name="【道路】&#10;一人当たり延長最小値テキスト">
          <a:extLst>
            <a:ext uri="{FF2B5EF4-FFF2-40B4-BE49-F238E27FC236}">
              <a16:creationId xmlns:a16="http://schemas.microsoft.com/office/drawing/2014/main" id="{FC9A4293-D647-44C3-BE2F-3EFD732F6E70}"/>
            </a:ext>
          </a:extLst>
        </xdr:cNvPr>
        <xdr:cNvSpPr txBox="1"/>
      </xdr:nvSpPr>
      <xdr:spPr>
        <a:xfrm>
          <a:off x="10515600" y="7192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158826</xdr:rowOff>
    </xdr:from>
    <xdr:to>
      <xdr:col>55</xdr:col>
      <xdr:colOff>88900</xdr:colOff>
      <xdr:row>41</xdr:row>
      <xdr:rowOff>158826</xdr:rowOff>
    </xdr:to>
    <xdr:cxnSp macro="">
      <xdr:nvCxnSpPr>
        <xdr:cNvPr id="116" name="直線コネクタ 115">
          <a:extLst>
            <a:ext uri="{FF2B5EF4-FFF2-40B4-BE49-F238E27FC236}">
              <a16:creationId xmlns:a16="http://schemas.microsoft.com/office/drawing/2014/main" id="{6C2CF9F6-8697-4D10-A1FD-1184B622C997}"/>
            </a:ext>
          </a:extLst>
        </xdr:cNvPr>
        <xdr:cNvCxnSpPr/>
      </xdr:nvCxnSpPr>
      <xdr:spPr>
        <a:xfrm>
          <a:off x="10388600" y="7188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116489</xdr:rowOff>
    </xdr:from>
    <xdr:ext cx="599010" cy="259045"/>
    <xdr:sp macro="" textlink="">
      <xdr:nvSpPr>
        <xdr:cNvPr id="117" name="【道路】&#10;一人当たり延長最大値テキスト">
          <a:extLst>
            <a:ext uri="{FF2B5EF4-FFF2-40B4-BE49-F238E27FC236}">
              <a16:creationId xmlns:a16="http://schemas.microsoft.com/office/drawing/2014/main" id="{777BC478-C32C-4FC8-9797-9121E41F1D6A}"/>
            </a:ext>
          </a:extLst>
        </xdr:cNvPr>
        <xdr:cNvSpPr txBox="1"/>
      </xdr:nvSpPr>
      <xdr:spPr>
        <a:xfrm>
          <a:off x="10515600" y="5431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169812</xdr:rowOff>
    </xdr:from>
    <xdr:to>
      <xdr:col>55</xdr:col>
      <xdr:colOff>88900</xdr:colOff>
      <xdr:row>32</xdr:row>
      <xdr:rowOff>169812</xdr:rowOff>
    </xdr:to>
    <xdr:cxnSp macro="">
      <xdr:nvCxnSpPr>
        <xdr:cNvPr id="118" name="直線コネクタ 117">
          <a:extLst>
            <a:ext uri="{FF2B5EF4-FFF2-40B4-BE49-F238E27FC236}">
              <a16:creationId xmlns:a16="http://schemas.microsoft.com/office/drawing/2014/main" id="{6B1B5DB1-F8D3-4A71-A9DB-658A60A9D3AF}"/>
            </a:ext>
          </a:extLst>
        </xdr:cNvPr>
        <xdr:cNvCxnSpPr/>
      </xdr:nvCxnSpPr>
      <xdr:spPr>
        <a:xfrm>
          <a:off x="10388600" y="5656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59974</xdr:rowOff>
    </xdr:from>
    <xdr:ext cx="534377" cy="259045"/>
    <xdr:sp macro="" textlink="">
      <xdr:nvSpPr>
        <xdr:cNvPr id="119" name="【道路】&#10;一人当たり延長平均値テキスト">
          <a:extLst>
            <a:ext uri="{FF2B5EF4-FFF2-40B4-BE49-F238E27FC236}">
              <a16:creationId xmlns:a16="http://schemas.microsoft.com/office/drawing/2014/main" id="{E5A2158E-B850-4364-9E71-D0A1A123BE80}"/>
            </a:ext>
          </a:extLst>
        </xdr:cNvPr>
        <xdr:cNvSpPr txBox="1"/>
      </xdr:nvSpPr>
      <xdr:spPr>
        <a:xfrm>
          <a:off x="10515600" y="67465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81547</xdr:rowOff>
    </xdr:from>
    <xdr:to>
      <xdr:col>55</xdr:col>
      <xdr:colOff>50800</xdr:colOff>
      <xdr:row>40</xdr:row>
      <xdr:rowOff>11697</xdr:rowOff>
    </xdr:to>
    <xdr:sp macro="" textlink="">
      <xdr:nvSpPr>
        <xdr:cNvPr id="120" name="フローチャート: 判断 119">
          <a:extLst>
            <a:ext uri="{FF2B5EF4-FFF2-40B4-BE49-F238E27FC236}">
              <a16:creationId xmlns:a16="http://schemas.microsoft.com/office/drawing/2014/main" id="{DC244B41-91F4-4533-9818-0BA8C271AA14}"/>
            </a:ext>
          </a:extLst>
        </xdr:cNvPr>
        <xdr:cNvSpPr/>
      </xdr:nvSpPr>
      <xdr:spPr>
        <a:xfrm>
          <a:off x="10426700" y="676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93955</xdr:rowOff>
    </xdr:from>
    <xdr:to>
      <xdr:col>50</xdr:col>
      <xdr:colOff>165100</xdr:colOff>
      <xdr:row>40</xdr:row>
      <xdr:rowOff>24105</xdr:rowOff>
    </xdr:to>
    <xdr:sp macro="" textlink="">
      <xdr:nvSpPr>
        <xdr:cNvPr id="121" name="フローチャート: 判断 120">
          <a:extLst>
            <a:ext uri="{FF2B5EF4-FFF2-40B4-BE49-F238E27FC236}">
              <a16:creationId xmlns:a16="http://schemas.microsoft.com/office/drawing/2014/main" id="{B16CF686-0F98-4D06-A6CD-528043DC2D95}"/>
            </a:ext>
          </a:extLst>
        </xdr:cNvPr>
        <xdr:cNvSpPr/>
      </xdr:nvSpPr>
      <xdr:spPr>
        <a:xfrm>
          <a:off x="9588500" y="678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108776</xdr:rowOff>
    </xdr:from>
    <xdr:to>
      <xdr:col>46</xdr:col>
      <xdr:colOff>38100</xdr:colOff>
      <xdr:row>40</xdr:row>
      <xdr:rowOff>38926</xdr:rowOff>
    </xdr:to>
    <xdr:sp macro="" textlink="">
      <xdr:nvSpPr>
        <xdr:cNvPr id="122" name="フローチャート: 判断 121">
          <a:extLst>
            <a:ext uri="{FF2B5EF4-FFF2-40B4-BE49-F238E27FC236}">
              <a16:creationId xmlns:a16="http://schemas.microsoft.com/office/drawing/2014/main" id="{0AE6FD24-4352-4D30-BFF6-902499562F76}"/>
            </a:ext>
          </a:extLst>
        </xdr:cNvPr>
        <xdr:cNvSpPr/>
      </xdr:nvSpPr>
      <xdr:spPr>
        <a:xfrm>
          <a:off x="8699500" y="6795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102768</xdr:rowOff>
    </xdr:from>
    <xdr:to>
      <xdr:col>41</xdr:col>
      <xdr:colOff>101600</xdr:colOff>
      <xdr:row>40</xdr:row>
      <xdr:rowOff>32918</xdr:rowOff>
    </xdr:to>
    <xdr:sp macro="" textlink="">
      <xdr:nvSpPr>
        <xdr:cNvPr id="123" name="フローチャート: 判断 122">
          <a:extLst>
            <a:ext uri="{FF2B5EF4-FFF2-40B4-BE49-F238E27FC236}">
              <a16:creationId xmlns:a16="http://schemas.microsoft.com/office/drawing/2014/main" id="{141DA771-C018-453A-AF87-3770BB532170}"/>
            </a:ext>
          </a:extLst>
        </xdr:cNvPr>
        <xdr:cNvSpPr/>
      </xdr:nvSpPr>
      <xdr:spPr>
        <a:xfrm>
          <a:off x="7810500" y="6789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100038</xdr:rowOff>
    </xdr:from>
    <xdr:to>
      <xdr:col>36</xdr:col>
      <xdr:colOff>165100</xdr:colOff>
      <xdr:row>40</xdr:row>
      <xdr:rowOff>30188</xdr:rowOff>
    </xdr:to>
    <xdr:sp macro="" textlink="">
      <xdr:nvSpPr>
        <xdr:cNvPr id="124" name="フローチャート: 判断 123">
          <a:extLst>
            <a:ext uri="{FF2B5EF4-FFF2-40B4-BE49-F238E27FC236}">
              <a16:creationId xmlns:a16="http://schemas.microsoft.com/office/drawing/2014/main" id="{675700A5-E9FD-42F4-ABA0-FD99D61074DA}"/>
            </a:ext>
          </a:extLst>
        </xdr:cNvPr>
        <xdr:cNvSpPr/>
      </xdr:nvSpPr>
      <xdr:spPr>
        <a:xfrm>
          <a:off x="6921500" y="6786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E5263621-FB4B-4A6B-B508-DE73A16C110A}"/>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CF2B7B8A-A41E-4930-99DF-4D5F7B4B2694}"/>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F6F9677E-71A7-42EE-892B-FD1D36F978E1}"/>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23669354-B074-49E7-A4EF-5771195470C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6ECF22D1-1449-4C97-BAAA-4F8529C5CC94}"/>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76543</xdr:rowOff>
    </xdr:from>
    <xdr:to>
      <xdr:col>55</xdr:col>
      <xdr:colOff>50800</xdr:colOff>
      <xdr:row>38</xdr:row>
      <xdr:rowOff>6693</xdr:rowOff>
    </xdr:to>
    <xdr:sp macro="" textlink="">
      <xdr:nvSpPr>
        <xdr:cNvPr id="130" name="楕円 129">
          <a:extLst>
            <a:ext uri="{FF2B5EF4-FFF2-40B4-BE49-F238E27FC236}">
              <a16:creationId xmlns:a16="http://schemas.microsoft.com/office/drawing/2014/main" id="{E005A789-61EC-4175-B71B-3C3459ED9C12}"/>
            </a:ext>
          </a:extLst>
        </xdr:cNvPr>
        <xdr:cNvSpPr/>
      </xdr:nvSpPr>
      <xdr:spPr>
        <a:xfrm>
          <a:off x="10426700" y="6420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99420</xdr:rowOff>
    </xdr:from>
    <xdr:ext cx="534377" cy="259045"/>
    <xdr:sp macro="" textlink="">
      <xdr:nvSpPr>
        <xdr:cNvPr id="131" name="【道路】&#10;一人当たり延長該当値テキスト">
          <a:extLst>
            <a:ext uri="{FF2B5EF4-FFF2-40B4-BE49-F238E27FC236}">
              <a16:creationId xmlns:a16="http://schemas.microsoft.com/office/drawing/2014/main" id="{1DE0F309-D360-4AA4-8881-7AC0A504A190}"/>
            </a:ext>
          </a:extLst>
        </xdr:cNvPr>
        <xdr:cNvSpPr txBox="1"/>
      </xdr:nvSpPr>
      <xdr:spPr>
        <a:xfrm>
          <a:off x="10515600" y="6271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87592</xdr:rowOff>
    </xdr:from>
    <xdr:to>
      <xdr:col>50</xdr:col>
      <xdr:colOff>165100</xdr:colOff>
      <xdr:row>38</xdr:row>
      <xdr:rowOff>17742</xdr:rowOff>
    </xdr:to>
    <xdr:sp macro="" textlink="">
      <xdr:nvSpPr>
        <xdr:cNvPr id="132" name="楕円 131">
          <a:extLst>
            <a:ext uri="{FF2B5EF4-FFF2-40B4-BE49-F238E27FC236}">
              <a16:creationId xmlns:a16="http://schemas.microsoft.com/office/drawing/2014/main" id="{CA5CC803-882D-4E7C-B029-1618C54EB6C4}"/>
            </a:ext>
          </a:extLst>
        </xdr:cNvPr>
        <xdr:cNvSpPr/>
      </xdr:nvSpPr>
      <xdr:spPr>
        <a:xfrm>
          <a:off x="9588500" y="6431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127343</xdr:rowOff>
    </xdr:from>
    <xdr:to>
      <xdr:col>55</xdr:col>
      <xdr:colOff>0</xdr:colOff>
      <xdr:row>37</xdr:row>
      <xdr:rowOff>138392</xdr:rowOff>
    </xdr:to>
    <xdr:cxnSp macro="">
      <xdr:nvCxnSpPr>
        <xdr:cNvPr id="133" name="直線コネクタ 132">
          <a:extLst>
            <a:ext uri="{FF2B5EF4-FFF2-40B4-BE49-F238E27FC236}">
              <a16:creationId xmlns:a16="http://schemas.microsoft.com/office/drawing/2014/main" id="{6BAE5EB7-6EBE-4ED6-AC56-6C6144AA849F}"/>
            </a:ext>
          </a:extLst>
        </xdr:cNvPr>
        <xdr:cNvCxnSpPr/>
      </xdr:nvCxnSpPr>
      <xdr:spPr>
        <a:xfrm flipV="1">
          <a:off x="9639300" y="6470993"/>
          <a:ext cx="8382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107594</xdr:rowOff>
    </xdr:from>
    <xdr:to>
      <xdr:col>46</xdr:col>
      <xdr:colOff>38100</xdr:colOff>
      <xdr:row>38</xdr:row>
      <xdr:rowOff>37744</xdr:rowOff>
    </xdr:to>
    <xdr:sp macro="" textlink="">
      <xdr:nvSpPr>
        <xdr:cNvPr id="134" name="楕円 133">
          <a:extLst>
            <a:ext uri="{FF2B5EF4-FFF2-40B4-BE49-F238E27FC236}">
              <a16:creationId xmlns:a16="http://schemas.microsoft.com/office/drawing/2014/main" id="{F569A590-2988-4FE8-A5C2-D18CE9559E06}"/>
            </a:ext>
          </a:extLst>
        </xdr:cNvPr>
        <xdr:cNvSpPr/>
      </xdr:nvSpPr>
      <xdr:spPr>
        <a:xfrm>
          <a:off x="8699500" y="645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138392</xdr:rowOff>
    </xdr:from>
    <xdr:to>
      <xdr:col>50</xdr:col>
      <xdr:colOff>114300</xdr:colOff>
      <xdr:row>37</xdr:row>
      <xdr:rowOff>158394</xdr:rowOff>
    </xdr:to>
    <xdr:cxnSp macro="">
      <xdr:nvCxnSpPr>
        <xdr:cNvPr id="135" name="直線コネクタ 134">
          <a:extLst>
            <a:ext uri="{FF2B5EF4-FFF2-40B4-BE49-F238E27FC236}">
              <a16:creationId xmlns:a16="http://schemas.microsoft.com/office/drawing/2014/main" id="{3E4A9D01-7E5B-42DB-A394-5A0C7743BA4C}"/>
            </a:ext>
          </a:extLst>
        </xdr:cNvPr>
        <xdr:cNvCxnSpPr/>
      </xdr:nvCxnSpPr>
      <xdr:spPr>
        <a:xfrm flipV="1">
          <a:off x="8750300" y="6482042"/>
          <a:ext cx="889000" cy="20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118961</xdr:rowOff>
    </xdr:from>
    <xdr:to>
      <xdr:col>41</xdr:col>
      <xdr:colOff>101600</xdr:colOff>
      <xdr:row>39</xdr:row>
      <xdr:rowOff>49111</xdr:rowOff>
    </xdr:to>
    <xdr:sp macro="" textlink="">
      <xdr:nvSpPr>
        <xdr:cNvPr id="136" name="楕円 135">
          <a:extLst>
            <a:ext uri="{FF2B5EF4-FFF2-40B4-BE49-F238E27FC236}">
              <a16:creationId xmlns:a16="http://schemas.microsoft.com/office/drawing/2014/main" id="{E2B38EAC-3912-49BE-92E4-F1A435798740}"/>
            </a:ext>
          </a:extLst>
        </xdr:cNvPr>
        <xdr:cNvSpPr/>
      </xdr:nvSpPr>
      <xdr:spPr>
        <a:xfrm>
          <a:off x="7810500" y="663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158394</xdr:rowOff>
    </xdr:from>
    <xdr:to>
      <xdr:col>45</xdr:col>
      <xdr:colOff>177800</xdr:colOff>
      <xdr:row>38</xdr:row>
      <xdr:rowOff>169761</xdr:rowOff>
    </xdr:to>
    <xdr:cxnSp macro="">
      <xdr:nvCxnSpPr>
        <xdr:cNvPr id="137" name="直線コネクタ 136">
          <a:extLst>
            <a:ext uri="{FF2B5EF4-FFF2-40B4-BE49-F238E27FC236}">
              <a16:creationId xmlns:a16="http://schemas.microsoft.com/office/drawing/2014/main" id="{EC355B02-A55A-4C2E-8F4A-9EB67C9A30B2}"/>
            </a:ext>
          </a:extLst>
        </xdr:cNvPr>
        <xdr:cNvCxnSpPr/>
      </xdr:nvCxnSpPr>
      <xdr:spPr>
        <a:xfrm flipV="1">
          <a:off x="7861300" y="6502044"/>
          <a:ext cx="889000" cy="182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119913</xdr:rowOff>
    </xdr:from>
    <xdr:to>
      <xdr:col>36</xdr:col>
      <xdr:colOff>165100</xdr:colOff>
      <xdr:row>38</xdr:row>
      <xdr:rowOff>50064</xdr:rowOff>
    </xdr:to>
    <xdr:sp macro="" textlink="">
      <xdr:nvSpPr>
        <xdr:cNvPr id="138" name="楕円 137">
          <a:extLst>
            <a:ext uri="{FF2B5EF4-FFF2-40B4-BE49-F238E27FC236}">
              <a16:creationId xmlns:a16="http://schemas.microsoft.com/office/drawing/2014/main" id="{CAAFECD9-1093-40F3-8393-74FB61F97560}"/>
            </a:ext>
          </a:extLst>
        </xdr:cNvPr>
        <xdr:cNvSpPr/>
      </xdr:nvSpPr>
      <xdr:spPr>
        <a:xfrm>
          <a:off x="6921500" y="646356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170714</xdr:rowOff>
    </xdr:from>
    <xdr:to>
      <xdr:col>41</xdr:col>
      <xdr:colOff>50800</xdr:colOff>
      <xdr:row>38</xdr:row>
      <xdr:rowOff>169761</xdr:rowOff>
    </xdr:to>
    <xdr:cxnSp macro="">
      <xdr:nvCxnSpPr>
        <xdr:cNvPr id="139" name="直線コネクタ 138">
          <a:extLst>
            <a:ext uri="{FF2B5EF4-FFF2-40B4-BE49-F238E27FC236}">
              <a16:creationId xmlns:a16="http://schemas.microsoft.com/office/drawing/2014/main" id="{96F7FE09-201A-43D7-9B71-AED4342E84B3}"/>
            </a:ext>
          </a:extLst>
        </xdr:cNvPr>
        <xdr:cNvCxnSpPr/>
      </xdr:nvCxnSpPr>
      <xdr:spPr>
        <a:xfrm>
          <a:off x="6972300" y="6514364"/>
          <a:ext cx="889000" cy="170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15232</xdr:rowOff>
    </xdr:from>
    <xdr:ext cx="534377" cy="259045"/>
    <xdr:sp macro="" textlink="">
      <xdr:nvSpPr>
        <xdr:cNvPr id="140" name="n_1aveValue【道路】&#10;一人当たり延長">
          <a:extLst>
            <a:ext uri="{FF2B5EF4-FFF2-40B4-BE49-F238E27FC236}">
              <a16:creationId xmlns:a16="http://schemas.microsoft.com/office/drawing/2014/main" id="{F3B7B451-A43C-4DB8-963F-87B7C5ECCB29}"/>
            </a:ext>
          </a:extLst>
        </xdr:cNvPr>
        <xdr:cNvSpPr txBox="1"/>
      </xdr:nvSpPr>
      <xdr:spPr>
        <a:xfrm>
          <a:off x="9359411" y="6873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30053</xdr:rowOff>
    </xdr:from>
    <xdr:ext cx="534377" cy="259045"/>
    <xdr:sp macro="" textlink="">
      <xdr:nvSpPr>
        <xdr:cNvPr id="141" name="n_2aveValue【道路】&#10;一人当たり延長">
          <a:extLst>
            <a:ext uri="{FF2B5EF4-FFF2-40B4-BE49-F238E27FC236}">
              <a16:creationId xmlns:a16="http://schemas.microsoft.com/office/drawing/2014/main" id="{C92DB28E-A116-43CB-B7C4-A3380BBE9D59}"/>
            </a:ext>
          </a:extLst>
        </xdr:cNvPr>
        <xdr:cNvSpPr txBox="1"/>
      </xdr:nvSpPr>
      <xdr:spPr>
        <a:xfrm>
          <a:off x="8483111" y="6888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24045</xdr:rowOff>
    </xdr:from>
    <xdr:ext cx="534377" cy="259045"/>
    <xdr:sp macro="" textlink="">
      <xdr:nvSpPr>
        <xdr:cNvPr id="142" name="n_3aveValue【道路】&#10;一人当たり延長">
          <a:extLst>
            <a:ext uri="{FF2B5EF4-FFF2-40B4-BE49-F238E27FC236}">
              <a16:creationId xmlns:a16="http://schemas.microsoft.com/office/drawing/2014/main" id="{3EB2D44A-35A3-4230-B224-409E635D0D23}"/>
            </a:ext>
          </a:extLst>
        </xdr:cNvPr>
        <xdr:cNvSpPr txBox="1"/>
      </xdr:nvSpPr>
      <xdr:spPr>
        <a:xfrm>
          <a:off x="7594111" y="6882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21315</xdr:rowOff>
    </xdr:from>
    <xdr:ext cx="534377" cy="259045"/>
    <xdr:sp macro="" textlink="">
      <xdr:nvSpPr>
        <xdr:cNvPr id="143" name="n_4aveValue【道路】&#10;一人当たり延長">
          <a:extLst>
            <a:ext uri="{FF2B5EF4-FFF2-40B4-BE49-F238E27FC236}">
              <a16:creationId xmlns:a16="http://schemas.microsoft.com/office/drawing/2014/main" id="{C708C011-4F50-47FA-9FEC-D147E3B46B2A}"/>
            </a:ext>
          </a:extLst>
        </xdr:cNvPr>
        <xdr:cNvSpPr txBox="1"/>
      </xdr:nvSpPr>
      <xdr:spPr>
        <a:xfrm>
          <a:off x="6705111" y="6879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36</xdr:row>
      <xdr:rowOff>34269</xdr:rowOff>
    </xdr:from>
    <xdr:ext cx="534377" cy="259045"/>
    <xdr:sp macro="" textlink="">
      <xdr:nvSpPr>
        <xdr:cNvPr id="144" name="n_1mainValue【道路】&#10;一人当たり延長">
          <a:extLst>
            <a:ext uri="{FF2B5EF4-FFF2-40B4-BE49-F238E27FC236}">
              <a16:creationId xmlns:a16="http://schemas.microsoft.com/office/drawing/2014/main" id="{31028E22-9122-4A10-B022-5CD5DEA6FE32}"/>
            </a:ext>
          </a:extLst>
        </xdr:cNvPr>
        <xdr:cNvSpPr txBox="1"/>
      </xdr:nvSpPr>
      <xdr:spPr>
        <a:xfrm>
          <a:off x="9359411" y="6206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54271</xdr:rowOff>
    </xdr:from>
    <xdr:ext cx="534377" cy="259045"/>
    <xdr:sp macro="" textlink="">
      <xdr:nvSpPr>
        <xdr:cNvPr id="145" name="n_2mainValue【道路】&#10;一人当たり延長">
          <a:extLst>
            <a:ext uri="{FF2B5EF4-FFF2-40B4-BE49-F238E27FC236}">
              <a16:creationId xmlns:a16="http://schemas.microsoft.com/office/drawing/2014/main" id="{970BA28B-720C-40AD-8CD6-AD721EDCECFB}"/>
            </a:ext>
          </a:extLst>
        </xdr:cNvPr>
        <xdr:cNvSpPr txBox="1"/>
      </xdr:nvSpPr>
      <xdr:spPr>
        <a:xfrm>
          <a:off x="8483111" y="6226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65638</xdr:rowOff>
    </xdr:from>
    <xdr:ext cx="534377" cy="259045"/>
    <xdr:sp macro="" textlink="">
      <xdr:nvSpPr>
        <xdr:cNvPr id="146" name="n_3mainValue【道路】&#10;一人当たり延長">
          <a:extLst>
            <a:ext uri="{FF2B5EF4-FFF2-40B4-BE49-F238E27FC236}">
              <a16:creationId xmlns:a16="http://schemas.microsoft.com/office/drawing/2014/main" id="{9403D874-6A82-46E7-A6CA-F3AB3AFC6CFD}"/>
            </a:ext>
          </a:extLst>
        </xdr:cNvPr>
        <xdr:cNvSpPr txBox="1"/>
      </xdr:nvSpPr>
      <xdr:spPr>
        <a:xfrm>
          <a:off x="7594111" y="640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36</xdr:row>
      <xdr:rowOff>66590</xdr:rowOff>
    </xdr:from>
    <xdr:ext cx="534377" cy="259045"/>
    <xdr:sp macro="" textlink="">
      <xdr:nvSpPr>
        <xdr:cNvPr id="147" name="n_4mainValue【道路】&#10;一人当たり延長">
          <a:extLst>
            <a:ext uri="{FF2B5EF4-FFF2-40B4-BE49-F238E27FC236}">
              <a16:creationId xmlns:a16="http://schemas.microsoft.com/office/drawing/2014/main" id="{153263EA-8D5C-4CE9-85C3-CF963E268A11}"/>
            </a:ext>
          </a:extLst>
        </xdr:cNvPr>
        <xdr:cNvSpPr txBox="1"/>
      </xdr:nvSpPr>
      <xdr:spPr>
        <a:xfrm>
          <a:off x="6705111" y="6238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891C1FB0-6C0E-443C-8658-2AADA9B3BCE7}"/>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5D5AE9D0-73BF-497F-B33C-F660D18DDA1C}"/>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A267000F-534A-4CFC-8346-85CAC6715A78}"/>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E2DD6522-14C3-466E-8891-185C2456AE54}"/>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5E51C452-3F62-46E2-A4D3-EC5C35A1D487}"/>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265D48F2-D30F-431C-94A5-169D48D0912D}"/>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DCE0FA83-394F-4FFF-8FB2-D6A844862281}"/>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AD9BEA8D-DB2F-4FF2-A71E-7BEE5006E19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2BDF4F48-DE27-49A1-BE81-892CFBA745AE}"/>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28D1402B-53E8-48C7-81A1-1CBE1D5B7A8D}"/>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BA623D1B-6B76-4E37-92CE-5CA494CA944E}"/>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026F388E-20D9-49E2-9B92-841502060A28}"/>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780A73E5-EFFF-4738-B248-7A89010712ED}"/>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2A71AAC9-EFEC-4757-8913-A1CFB0C6CB57}"/>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39DDE349-7764-4CF6-856E-3B15C6CC5A31}"/>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22474198-5E03-45C9-BC7F-701F7ABEADE2}"/>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A441F6D0-AD92-4EB6-BA4B-02F1A1EC07C2}"/>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644046AB-C9E8-4F12-8F1D-F18C9D55C56D}"/>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BC07C5B0-8B3E-42D3-9024-307273B6C6A1}"/>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C77D6082-24E1-4ACA-A686-88C45B663E55}"/>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37853C6D-FA8F-4E42-8A79-CC8A8DD1FBCF}"/>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03E6DD70-CAA5-43EC-9D44-5CA3D80107E3}"/>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FEFF8804-E9AD-40FF-9C61-878894E34F66}"/>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3C367F7F-282A-4BF4-9255-5DF1138D1046}"/>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6C6C66B2-610A-4273-BCAE-1DEC9CEF7B32}"/>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153488</xdr:rowOff>
    </xdr:from>
    <xdr:to>
      <xdr:col>24</xdr:col>
      <xdr:colOff>62865</xdr:colOff>
      <xdr:row>63</xdr:row>
      <xdr:rowOff>145324</xdr:rowOff>
    </xdr:to>
    <xdr:cxnSp macro="">
      <xdr:nvCxnSpPr>
        <xdr:cNvPr id="173" name="直線コネクタ 172">
          <a:extLst>
            <a:ext uri="{FF2B5EF4-FFF2-40B4-BE49-F238E27FC236}">
              <a16:creationId xmlns:a16="http://schemas.microsoft.com/office/drawing/2014/main" id="{8093893B-2B88-4C99-A480-E07753363642}"/>
            </a:ext>
          </a:extLst>
        </xdr:cNvPr>
        <xdr:cNvCxnSpPr/>
      </xdr:nvCxnSpPr>
      <xdr:spPr>
        <a:xfrm flipV="1">
          <a:off x="4634865" y="9583238"/>
          <a:ext cx="0" cy="13634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149151</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C414002A-12EE-421B-81F7-9E876F4A7C10}"/>
            </a:ext>
          </a:extLst>
        </xdr:cNvPr>
        <xdr:cNvSpPr txBox="1"/>
      </xdr:nvSpPr>
      <xdr:spPr>
        <a:xfrm>
          <a:off x="4673600" y="10950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145324</xdr:rowOff>
    </xdr:from>
    <xdr:to>
      <xdr:col>24</xdr:col>
      <xdr:colOff>152400</xdr:colOff>
      <xdr:row>63</xdr:row>
      <xdr:rowOff>145324</xdr:rowOff>
    </xdr:to>
    <xdr:cxnSp macro="">
      <xdr:nvCxnSpPr>
        <xdr:cNvPr id="175" name="直線コネクタ 174">
          <a:extLst>
            <a:ext uri="{FF2B5EF4-FFF2-40B4-BE49-F238E27FC236}">
              <a16:creationId xmlns:a16="http://schemas.microsoft.com/office/drawing/2014/main" id="{3962E57C-51D4-4BC2-BDF5-8D2EE72FB2B9}"/>
            </a:ext>
          </a:extLst>
        </xdr:cNvPr>
        <xdr:cNvCxnSpPr/>
      </xdr:nvCxnSpPr>
      <xdr:spPr>
        <a:xfrm>
          <a:off x="4546600" y="10946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100165</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00096B7B-61B7-4861-9C1A-E7A0DA4AD60B}"/>
            </a:ext>
          </a:extLst>
        </xdr:cNvPr>
        <xdr:cNvSpPr txBox="1"/>
      </xdr:nvSpPr>
      <xdr:spPr>
        <a:xfrm>
          <a:off x="4673600" y="9358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153488</xdr:rowOff>
    </xdr:from>
    <xdr:to>
      <xdr:col>24</xdr:col>
      <xdr:colOff>152400</xdr:colOff>
      <xdr:row>55</xdr:row>
      <xdr:rowOff>153488</xdr:rowOff>
    </xdr:to>
    <xdr:cxnSp macro="">
      <xdr:nvCxnSpPr>
        <xdr:cNvPr id="177" name="直線コネクタ 176">
          <a:extLst>
            <a:ext uri="{FF2B5EF4-FFF2-40B4-BE49-F238E27FC236}">
              <a16:creationId xmlns:a16="http://schemas.microsoft.com/office/drawing/2014/main" id="{7534F0EB-A7BD-4356-A7B4-64F9F5032836}"/>
            </a:ext>
          </a:extLst>
        </xdr:cNvPr>
        <xdr:cNvCxnSpPr/>
      </xdr:nvCxnSpPr>
      <xdr:spPr>
        <a:xfrm>
          <a:off x="4546600" y="958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99440</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16EA27A7-E66F-46BB-BC4B-9A04E17B178F}"/>
            </a:ext>
          </a:extLst>
        </xdr:cNvPr>
        <xdr:cNvSpPr txBox="1"/>
      </xdr:nvSpPr>
      <xdr:spPr>
        <a:xfrm>
          <a:off x="4673600" y="103864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76563</xdr:rowOff>
    </xdr:from>
    <xdr:to>
      <xdr:col>24</xdr:col>
      <xdr:colOff>114300</xdr:colOff>
      <xdr:row>62</xdr:row>
      <xdr:rowOff>6713</xdr:rowOff>
    </xdr:to>
    <xdr:sp macro="" textlink="">
      <xdr:nvSpPr>
        <xdr:cNvPr id="179" name="フローチャート: 判断 178">
          <a:extLst>
            <a:ext uri="{FF2B5EF4-FFF2-40B4-BE49-F238E27FC236}">
              <a16:creationId xmlns:a16="http://schemas.microsoft.com/office/drawing/2014/main" id="{40FC2D64-48DA-4CF2-9530-1A7288FEF50C}"/>
            </a:ext>
          </a:extLst>
        </xdr:cNvPr>
        <xdr:cNvSpPr/>
      </xdr:nvSpPr>
      <xdr:spPr>
        <a:xfrm>
          <a:off x="4584700" y="1053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68399</xdr:rowOff>
    </xdr:from>
    <xdr:to>
      <xdr:col>20</xdr:col>
      <xdr:colOff>38100</xdr:colOff>
      <xdr:row>61</xdr:row>
      <xdr:rowOff>169999</xdr:rowOff>
    </xdr:to>
    <xdr:sp macro="" textlink="">
      <xdr:nvSpPr>
        <xdr:cNvPr id="180" name="フローチャート: 判断 179">
          <a:extLst>
            <a:ext uri="{FF2B5EF4-FFF2-40B4-BE49-F238E27FC236}">
              <a16:creationId xmlns:a16="http://schemas.microsoft.com/office/drawing/2014/main" id="{EB0808D6-0212-4CC6-8149-366550CCE56F}"/>
            </a:ext>
          </a:extLst>
        </xdr:cNvPr>
        <xdr:cNvSpPr/>
      </xdr:nvSpPr>
      <xdr:spPr>
        <a:xfrm>
          <a:off x="3746500" y="10526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48804</xdr:rowOff>
    </xdr:from>
    <xdr:to>
      <xdr:col>15</xdr:col>
      <xdr:colOff>101600</xdr:colOff>
      <xdr:row>61</xdr:row>
      <xdr:rowOff>150404</xdr:rowOff>
    </xdr:to>
    <xdr:sp macro="" textlink="">
      <xdr:nvSpPr>
        <xdr:cNvPr id="181" name="フローチャート: 判断 180">
          <a:extLst>
            <a:ext uri="{FF2B5EF4-FFF2-40B4-BE49-F238E27FC236}">
              <a16:creationId xmlns:a16="http://schemas.microsoft.com/office/drawing/2014/main" id="{91B102D9-FFEB-4F18-82B4-9361A9B51472}"/>
            </a:ext>
          </a:extLst>
        </xdr:cNvPr>
        <xdr:cNvSpPr/>
      </xdr:nvSpPr>
      <xdr:spPr>
        <a:xfrm>
          <a:off x="2857500" y="10507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39007</xdr:rowOff>
    </xdr:from>
    <xdr:to>
      <xdr:col>10</xdr:col>
      <xdr:colOff>165100</xdr:colOff>
      <xdr:row>61</xdr:row>
      <xdr:rowOff>140607</xdr:rowOff>
    </xdr:to>
    <xdr:sp macro="" textlink="">
      <xdr:nvSpPr>
        <xdr:cNvPr id="182" name="フローチャート: 判断 181">
          <a:extLst>
            <a:ext uri="{FF2B5EF4-FFF2-40B4-BE49-F238E27FC236}">
              <a16:creationId xmlns:a16="http://schemas.microsoft.com/office/drawing/2014/main" id="{F9B492E5-78D9-4B3D-B2AC-F10A0D74CC7D}"/>
            </a:ext>
          </a:extLst>
        </xdr:cNvPr>
        <xdr:cNvSpPr/>
      </xdr:nvSpPr>
      <xdr:spPr>
        <a:xfrm>
          <a:off x="1968500" y="1049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35741</xdr:rowOff>
    </xdr:from>
    <xdr:to>
      <xdr:col>6</xdr:col>
      <xdr:colOff>38100</xdr:colOff>
      <xdr:row>61</xdr:row>
      <xdr:rowOff>137341</xdr:rowOff>
    </xdr:to>
    <xdr:sp macro="" textlink="">
      <xdr:nvSpPr>
        <xdr:cNvPr id="183" name="フローチャート: 判断 182">
          <a:extLst>
            <a:ext uri="{FF2B5EF4-FFF2-40B4-BE49-F238E27FC236}">
              <a16:creationId xmlns:a16="http://schemas.microsoft.com/office/drawing/2014/main" id="{597EE4BF-36C1-414A-89F5-40EB5F9A2CCD}"/>
            </a:ext>
          </a:extLst>
        </xdr:cNvPr>
        <xdr:cNvSpPr/>
      </xdr:nvSpPr>
      <xdr:spPr>
        <a:xfrm>
          <a:off x="1079500" y="1049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FD924022-0C35-4B94-91C6-D7ADE661044D}"/>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82ADB950-087E-4349-B130-7FA4209BF8C4}"/>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EC631BE5-076D-4C20-8A16-D8B9B59EAC04}"/>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E8AC4BE6-3481-4AFF-AB5E-C02956C0B29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6C5CAB0F-7E2F-4D19-9179-FBE6252D329E}"/>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128815</xdr:rowOff>
    </xdr:from>
    <xdr:to>
      <xdr:col>24</xdr:col>
      <xdr:colOff>114300</xdr:colOff>
      <xdr:row>63</xdr:row>
      <xdr:rowOff>58965</xdr:rowOff>
    </xdr:to>
    <xdr:sp macro="" textlink="">
      <xdr:nvSpPr>
        <xdr:cNvPr id="189" name="楕円 188">
          <a:extLst>
            <a:ext uri="{FF2B5EF4-FFF2-40B4-BE49-F238E27FC236}">
              <a16:creationId xmlns:a16="http://schemas.microsoft.com/office/drawing/2014/main" id="{FEBF6828-4164-477D-808E-CF0DABB61E32}"/>
            </a:ext>
          </a:extLst>
        </xdr:cNvPr>
        <xdr:cNvSpPr/>
      </xdr:nvSpPr>
      <xdr:spPr>
        <a:xfrm>
          <a:off x="4584700" y="1075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107242</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D2DA7ADC-9F3F-4AEA-BF4B-9F4205C41F12}"/>
            </a:ext>
          </a:extLst>
        </xdr:cNvPr>
        <xdr:cNvSpPr txBox="1"/>
      </xdr:nvSpPr>
      <xdr:spPr>
        <a:xfrm>
          <a:off x="4673600" y="1073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138612</xdr:rowOff>
    </xdr:from>
    <xdr:to>
      <xdr:col>20</xdr:col>
      <xdr:colOff>38100</xdr:colOff>
      <xdr:row>63</xdr:row>
      <xdr:rowOff>68762</xdr:rowOff>
    </xdr:to>
    <xdr:sp macro="" textlink="">
      <xdr:nvSpPr>
        <xdr:cNvPr id="191" name="楕円 190">
          <a:extLst>
            <a:ext uri="{FF2B5EF4-FFF2-40B4-BE49-F238E27FC236}">
              <a16:creationId xmlns:a16="http://schemas.microsoft.com/office/drawing/2014/main" id="{190A7098-B383-4B06-AF00-F8877FF67A83}"/>
            </a:ext>
          </a:extLst>
        </xdr:cNvPr>
        <xdr:cNvSpPr/>
      </xdr:nvSpPr>
      <xdr:spPr>
        <a:xfrm>
          <a:off x="3746500" y="1076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8165</xdr:rowOff>
    </xdr:from>
    <xdr:to>
      <xdr:col>24</xdr:col>
      <xdr:colOff>63500</xdr:colOff>
      <xdr:row>63</xdr:row>
      <xdr:rowOff>17962</xdr:rowOff>
    </xdr:to>
    <xdr:cxnSp macro="">
      <xdr:nvCxnSpPr>
        <xdr:cNvPr id="192" name="直線コネクタ 191">
          <a:extLst>
            <a:ext uri="{FF2B5EF4-FFF2-40B4-BE49-F238E27FC236}">
              <a16:creationId xmlns:a16="http://schemas.microsoft.com/office/drawing/2014/main" id="{1C0FBFFF-D178-4A0A-9DA0-5FBEC3A3ABD4}"/>
            </a:ext>
          </a:extLst>
        </xdr:cNvPr>
        <xdr:cNvCxnSpPr/>
      </xdr:nvCxnSpPr>
      <xdr:spPr>
        <a:xfrm flipV="1">
          <a:off x="3797300" y="10809515"/>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115751</xdr:rowOff>
    </xdr:from>
    <xdr:to>
      <xdr:col>15</xdr:col>
      <xdr:colOff>101600</xdr:colOff>
      <xdr:row>63</xdr:row>
      <xdr:rowOff>45901</xdr:rowOff>
    </xdr:to>
    <xdr:sp macro="" textlink="">
      <xdr:nvSpPr>
        <xdr:cNvPr id="193" name="楕円 192">
          <a:extLst>
            <a:ext uri="{FF2B5EF4-FFF2-40B4-BE49-F238E27FC236}">
              <a16:creationId xmlns:a16="http://schemas.microsoft.com/office/drawing/2014/main" id="{A7556E7F-A475-4C84-9D56-151AA7C72612}"/>
            </a:ext>
          </a:extLst>
        </xdr:cNvPr>
        <xdr:cNvSpPr/>
      </xdr:nvSpPr>
      <xdr:spPr>
        <a:xfrm>
          <a:off x="2857500" y="10745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166551</xdr:rowOff>
    </xdr:from>
    <xdr:to>
      <xdr:col>19</xdr:col>
      <xdr:colOff>177800</xdr:colOff>
      <xdr:row>63</xdr:row>
      <xdr:rowOff>17962</xdr:rowOff>
    </xdr:to>
    <xdr:cxnSp macro="">
      <xdr:nvCxnSpPr>
        <xdr:cNvPr id="194" name="直線コネクタ 193">
          <a:extLst>
            <a:ext uri="{FF2B5EF4-FFF2-40B4-BE49-F238E27FC236}">
              <a16:creationId xmlns:a16="http://schemas.microsoft.com/office/drawing/2014/main" id="{2F111FE0-5B53-46A1-AA4B-688B9ED54CEE}"/>
            </a:ext>
          </a:extLst>
        </xdr:cNvPr>
        <xdr:cNvCxnSpPr/>
      </xdr:nvCxnSpPr>
      <xdr:spPr>
        <a:xfrm>
          <a:off x="2908300" y="10796451"/>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94524</xdr:rowOff>
    </xdr:from>
    <xdr:to>
      <xdr:col>10</xdr:col>
      <xdr:colOff>165100</xdr:colOff>
      <xdr:row>63</xdr:row>
      <xdr:rowOff>24674</xdr:rowOff>
    </xdr:to>
    <xdr:sp macro="" textlink="">
      <xdr:nvSpPr>
        <xdr:cNvPr id="195" name="楕円 194">
          <a:extLst>
            <a:ext uri="{FF2B5EF4-FFF2-40B4-BE49-F238E27FC236}">
              <a16:creationId xmlns:a16="http://schemas.microsoft.com/office/drawing/2014/main" id="{AD6BC0DC-0920-4EBD-8AB1-FEF3E08EC2FF}"/>
            </a:ext>
          </a:extLst>
        </xdr:cNvPr>
        <xdr:cNvSpPr/>
      </xdr:nvSpPr>
      <xdr:spPr>
        <a:xfrm>
          <a:off x="1968500" y="10724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145324</xdr:rowOff>
    </xdr:from>
    <xdr:to>
      <xdr:col>15</xdr:col>
      <xdr:colOff>50800</xdr:colOff>
      <xdr:row>62</xdr:row>
      <xdr:rowOff>166551</xdr:rowOff>
    </xdr:to>
    <xdr:cxnSp macro="">
      <xdr:nvCxnSpPr>
        <xdr:cNvPr id="196" name="直線コネクタ 195">
          <a:extLst>
            <a:ext uri="{FF2B5EF4-FFF2-40B4-BE49-F238E27FC236}">
              <a16:creationId xmlns:a16="http://schemas.microsoft.com/office/drawing/2014/main" id="{045D28F7-B147-4558-BE8B-1142DD5F5A16}"/>
            </a:ext>
          </a:extLst>
        </xdr:cNvPr>
        <xdr:cNvCxnSpPr/>
      </xdr:nvCxnSpPr>
      <xdr:spPr>
        <a:xfrm>
          <a:off x="2019300" y="10775224"/>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71665</xdr:rowOff>
    </xdr:from>
    <xdr:to>
      <xdr:col>6</xdr:col>
      <xdr:colOff>38100</xdr:colOff>
      <xdr:row>63</xdr:row>
      <xdr:rowOff>1815</xdr:rowOff>
    </xdr:to>
    <xdr:sp macro="" textlink="">
      <xdr:nvSpPr>
        <xdr:cNvPr id="197" name="楕円 196">
          <a:extLst>
            <a:ext uri="{FF2B5EF4-FFF2-40B4-BE49-F238E27FC236}">
              <a16:creationId xmlns:a16="http://schemas.microsoft.com/office/drawing/2014/main" id="{54E882C6-3FCB-4157-AE60-9859E31078B2}"/>
            </a:ext>
          </a:extLst>
        </xdr:cNvPr>
        <xdr:cNvSpPr/>
      </xdr:nvSpPr>
      <xdr:spPr>
        <a:xfrm>
          <a:off x="1079500" y="10701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122465</xdr:rowOff>
    </xdr:from>
    <xdr:to>
      <xdr:col>10</xdr:col>
      <xdr:colOff>114300</xdr:colOff>
      <xdr:row>62</xdr:row>
      <xdr:rowOff>145324</xdr:rowOff>
    </xdr:to>
    <xdr:cxnSp macro="">
      <xdr:nvCxnSpPr>
        <xdr:cNvPr id="198" name="直線コネクタ 197">
          <a:extLst>
            <a:ext uri="{FF2B5EF4-FFF2-40B4-BE49-F238E27FC236}">
              <a16:creationId xmlns:a16="http://schemas.microsoft.com/office/drawing/2014/main" id="{ECEF75CF-EB7D-45F5-B506-EA51A21AABCA}"/>
            </a:ext>
          </a:extLst>
        </xdr:cNvPr>
        <xdr:cNvCxnSpPr/>
      </xdr:nvCxnSpPr>
      <xdr:spPr>
        <a:xfrm>
          <a:off x="1130300" y="10752365"/>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15076</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433648F4-C295-4545-852A-5F6652BF62A4}"/>
            </a:ext>
          </a:extLst>
        </xdr:cNvPr>
        <xdr:cNvSpPr txBox="1"/>
      </xdr:nvSpPr>
      <xdr:spPr>
        <a:xfrm>
          <a:off x="3582044" y="10302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166931</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03373BEA-444A-40C8-AEC9-0C98B8DFBB10}"/>
            </a:ext>
          </a:extLst>
        </xdr:cNvPr>
        <xdr:cNvSpPr txBox="1"/>
      </xdr:nvSpPr>
      <xdr:spPr>
        <a:xfrm>
          <a:off x="2705744" y="10282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157134</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41F11AF7-684B-4AE0-BCE9-2957EB5D38FA}"/>
            </a:ext>
          </a:extLst>
        </xdr:cNvPr>
        <xdr:cNvSpPr txBox="1"/>
      </xdr:nvSpPr>
      <xdr:spPr>
        <a:xfrm>
          <a:off x="1816744" y="10272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153868</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134B63C1-7B3D-49DA-858B-0234BF79BE72}"/>
            </a:ext>
          </a:extLst>
        </xdr:cNvPr>
        <xdr:cNvSpPr txBox="1"/>
      </xdr:nvSpPr>
      <xdr:spPr>
        <a:xfrm>
          <a:off x="927744" y="102694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59889</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97EDFB3B-43D6-4BAF-9DE2-35442F1960F5}"/>
            </a:ext>
          </a:extLst>
        </xdr:cNvPr>
        <xdr:cNvSpPr txBox="1"/>
      </xdr:nvSpPr>
      <xdr:spPr>
        <a:xfrm>
          <a:off x="3582044" y="10861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37028</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90856FF4-67E2-4415-831F-CA759B2F722F}"/>
            </a:ext>
          </a:extLst>
        </xdr:cNvPr>
        <xdr:cNvSpPr txBox="1"/>
      </xdr:nvSpPr>
      <xdr:spPr>
        <a:xfrm>
          <a:off x="2705744" y="10838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15801</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9452BC02-5D15-43A0-8ECC-5005E2C80749}"/>
            </a:ext>
          </a:extLst>
        </xdr:cNvPr>
        <xdr:cNvSpPr txBox="1"/>
      </xdr:nvSpPr>
      <xdr:spPr>
        <a:xfrm>
          <a:off x="1816744" y="10817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164392</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36F40257-4AE0-41D7-BEA9-DEE1ADC19861}"/>
            </a:ext>
          </a:extLst>
        </xdr:cNvPr>
        <xdr:cNvSpPr txBox="1"/>
      </xdr:nvSpPr>
      <xdr:spPr>
        <a:xfrm>
          <a:off x="927744" y="1079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EEFC210E-71F0-4D65-93F6-467B4FD47D1F}"/>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1193AAEB-380A-4074-AA39-4A3CB3F82E98}"/>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C31EA6CE-0E19-4C5F-9E0B-865361F3FE94}"/>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2085DA6A-D014-4A1B-8970-B30EC5315BB7}"/>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4243B535-A91D-4BDA-AABE-273FAD3E2338}"/>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CBBE401C-C2AC-4D7A-A478-0AD7D3DE6154}"/>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354698B1-13DE-4AF8-A9CC-4C129E78CE3C}"/>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320232DA-38F2-4EA8-A756-C651798CCC05}"/>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70EED7DC-1E77-491C-BC1C-BEC479B3F9EF}"/>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8DFC491C-586F-4847-B234-BA9E70DAEC69}"/>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2A2F703A-91BC-4230-91B4-8D67D9EDCCEE}"/>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7441BA69-BC7E-430A-B0CC-2C56FAADBF51}"/>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2F6F08A7-30A0-48C8-BB0E-57F1A468232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20" name="テキスト ボックス 219">
          <a:extLst>
            <a:ext uri="{FF2B5EF4-FFF2-40B4-BE49-F238E27FC236}">
              <a16:creationId xmlns:a16="http://schemas.microsoft.com/office/drawing/2014/main" id="{C192A441-B930-410B-9B49-AFFC14C97D3C}"/>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2E7DA95E-74EE-4223-89EF-61E3B8B21728}"/>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2" name="テキスト ボックス 221">
          <a:extLst>
            <a:ext uri="{FF2B5EF4-FFF2-40B4-BE49-F238E27FC236}">
              <a16:creationId xmlns:a16="http://schemas.microsoft.com/office/drawing/2014/main" id="{4F3428AE-77C5-4034-AD04-DCED3FF462A9}"/>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9A597BA0-3464-4950-AC3E-B35BE4790544}"/>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4" name="テキスト ボックス 223">
          <a:extLst>
            <a:ext uri="{FF2B5EF4-FFF2-40B4-BE49-F238E27FC236}">
              <a16:creationId xmlns:a16="http://schemas.microsoft.com/office/drawing/2014/main" id="{EC426D0D-C402-49D3-84D6-8CD593E44577}"/>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2A291ABE-34ED-43A7-87CF-CBC33C28190B}"/>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621AAC4E-3889-478C-9843-4FC8AE5F1302}"/>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EA650794-8088-4A11-8B0A-A1DD58D8C16B}"/>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025050B2-3076-47F4-81D0-29F70E896E1E}"/>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FA9006F6-E7BD-456C-AC6E-8A208F54F86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93640</xdr:rowOff>
    </xdr:from>
    <xdr:to>
      <xdr:col>54</xdr:col>
      <xdr:colOff>189865</xdr:colOff>
      <xdr:row>64</xdr:row>
      <xdr:rowOff>75333</xdr:rowOff>
    </xdr:to>
    <xdr:cxnSp macro="">
      <xdr:nvCxnSpPr>
        <xdr:cNvPr id="230" name="直線コネクタ 229">
          <a:extLst>
            <a:ext uri="{FF2B5EF4-FFF2-40B4-BE49-F238E27FC236}">
              <a16:creationId xmlns:a16="http://schemas.microsoft.com/office/drawing/2014/main" id="{69A1BC6A-22E2-4C0B-91AF-3038E32220B0}"/>
            </a:ext>
          </a:extLst>
        </xdr:cNvPr>
        <xdr:cNvCxnSpPr/>
      </xdr:nvCxnSpPr>
      <xdr:spPr>
        <a:xfrm flipV="1">
          <a:off x="10476865" y="9523390"/>
          <a:ext cx="0" cy="15247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79160</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9982AF22-A3B0-4163-9D40-8AA971004EAC}"/>
            </a:ext>
          </a:extLst>
        </xdr:cNvPr>
        <xdr:cNvSpPr txBox="1"/>
      </xdr:nvSpPr>
      <xdr:spPr>
        <a:xfrm>
          <a:off x="10515600" y="11051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75333</xdr:rowOff>
    </xdr:from>
    <xdr:to>
      <xdr:col>55</xdr:col>
      <xdr:colOff>88900</xdr:colOff>
      <xdr:row>64</xdr:row>
      <xdr:rowOff>75333</xdr:rowOff>
    </xdr:to>
    <xdr:cxnSp macro="">
      <xdr:nvCxnSpPr>
        <xdr:cNvPr id="232" name="直線コネクタ 231">
          <a:extLst>
            <a:ext uri="{FF2B5EF4-FFF2-40B4-BE49-F238E27FC236}">
              <a16:creationId xmlns:a16="http://schemas.microsoft.com/office/drawing/2014/main" id="{78487C28-573D-452F-AB3E-24BC7C6774D8}"/>
            </a:ext>
          </a:extLst>
        </xdr:cNvPr>
        <xdr:cNvCxnSpPr/>
      </xdr:nvCxnSpPr>
      <xdr:spPr>
        <a:xfrm>
          <a:off x="10388600" y="11048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40317</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D4E7B5D5-B195-419B-9E0D-A7F66A9EACBB}"/>
            </a:ext>
          </a:extLst>
        </xdr:cNvPr>
        <xdr:cNvSpPr txBox="1"/>
      </xdr:nvSpPr>
      <xdr:spPr>
        <a:xfrm>
          <a:off x="10515600" y="929861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4,004,225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93640</xdr:rowOff>
    </xdr:from>
    <xdr:to>
      <xdr:col>55</xdr:col>
      <xdr:colOff>88900</xdr:colOff>
      <xdr:row>55</xdr:row>
      <xdr:rowOff>93640</xdr:rowOff>
    </xdr:to>
    <xdr:cxnSp macro="">
      <xdr:nvCxnSpPr>
        <xdr:cNvPr id="234" name="直線コネクタ 233">
          <a:extLst>
            <a:ext uri="{FF2B5EF4-FFF2-40B4-BE49-F238E27FC236}">
              <a16:creationId xmlns:a16="http://schemas.microsoft.com/office/drawing/2014/main" id="{03D65517-408D-416F-8A3B-B23336E283DE}"/>
            </a:ext>
          </a:extLst>
        </xdr:cNvPr>
        <xdr:cNvCxnSpPr/>
      </xdr:nvCxnSpPr>
      <xdr:spPr>
        <a:xfrm>
          <a:off x="10388600" y="9523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147876</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F8041CA9-4D8A-47EA-B692-8E979DEA184F}"/>
            </a:ext>
          </a:extLst>
        </xdr:cNvPr>
        <xdr:cNvSpPr txBox="1"/>
      </xdr:nvSpPr>
      <xdr:spPr>
        <a:xfrm>
          <a:off x="10515600" y="107777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169449</xdr:rowOff>
    </xdr:from>
    <xdr:to>
      <xdr:col>55</xdr:col>
      <xdr:colOff>50800</xdr:colOff>
      <xdr:row>63</xdr:row>
      <xdr:rowOff>99599</xdr:rowOff>
    </xdr:to>
    <xdr:sp macro="" textlink="">
      <xdr:nvSpPr>
        <xdr:cNvPr id="236" name="フローチャート: 判断 235">
          <a:extLst>
            <a:ext uri="{FF2B5EF4-FFF2-40B4-BE49-F238E27FC236}">
              <a16:creationId xmlns:a16="http://schemas.microsoft.com/office/drawing/2014/main" id="{A83CF9BC-BA06-4EBB-B396-14F3F97A1E1C}"/>
            </a:ext>
          </a:extLst>
        </xdr:cNvPr>
        <xdr:cNvSpPr/>
      </xdr:nvSpPr>
      <xdr:spPr>
        <a:xfrm>
          <a:off x="10426700" y="10799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2864</xdr:rowOff>
    </xdr:from>
    <xdr:to>
      <xdr:col>50</xdr:col>
      <xdr:colOff>165100</xdr:colOff>
      <xdr:row>63</xdr:row>
      <xdr:rowOff>104464</xdr:rowOff>
    </xdr:to>
    <xdr:sp macro="" textlink="">
      <xdr:nvSpPr>
        <xdr:cNvPr id="237" name="フローチャート: 判断 236">
          <a:extLst>
            <a:ext uri="{FF2B5EF4-FFF2-40B4-BE49-F238E27FC236}">
              <a16:creationId xmlns:a16="http://schemas.microsoft.com/office/drawing/2014/main" id="{C635B305-508D-428C-B2B4-3C79C86A37BC}"/>
            </a:ext>
          </a:extLst>
        </xdr:cNvPr>
        <xdr:cNvSpPr/>
      </xdr:nvSpPr>
      <xdr:spPr>
        <a:xfrm>
          <a:off x="9588500" y="10804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7404</xdr:rowOff>
    </xdr:from>
    <xdr:to>
      <xdr:col>46</xdr:col>
      <xdr:colOff>38100</xdr:colOff>
      <xdr:row>63</xdr:row>
      <xdr:rowOff>109004</xdr:rowOff>
    </xdr:to>
    <xdr:sp macro="" textlink="">
      <xdr:nvSpPr>
        <xdr:cNvPr id="238" name="フローチャート: 判断 237">
          <a:extLst>
            <a:ext uri="{FF2B5EF4-FFF2-40B4-BE49-F238E27FC236}">
              <a16:creationId xmlns:a16="http://schemas.microsoft.com/office/drawing/2014/main" id="{27365436-B56B-4024-9602-C412880B69D7}"/>
            </a:ext>
          </a:extLst>
        </xdr:cNvPr>
        <xdr:cNvSpPr/>
      </xdr:nvSpPr>
      <xdr:spPr>
        <a:xfrm>
          <a:off x="8699500" y="10808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31252</xdr:rowOff>
    </xdr:from>
    <xdr:to>
      <xdr:col>41</xdr:col>
      <xdr:colOff>101600</xdr:colOff>
      <xdr:row>63</xdr:row>
      <xdr:rowOff>132852</xdr:rowOff>
    </xdr:to>
    <xdr:sp macro="" textlink="">
      <xdr:nvSpPr>
        <xdr:cNvPr id="239" name="フローチャート: 判断 238">
          <a:extLst>
            <a:ext uri="{FF2B5EF4-FFF2-40B4-BE49-F238E27FC236}">
              <a16:creationId xmlns:a16="http://schemas.microsoft.com/office/drawing/2014/main" id="{41607DF7-C9F5-4E70-8359-FF0FCCB3B1FB}"/>
            </a:ext>
          </a:extLst>
        </xdr:cNvPr>
        <xdr:cNvSpPr/>
      </xdr:nvSpPr>
      <xdr:spPr>
        <a:xfrm>
          <a:off x="7810500" y="10832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20751</xdr:rowOff>
    </xdr:from>
    <xdr:to>
      <xdr:col>36</xdr:col>
      <xdr:colOff>165100</xdr:colOff>
      <xdr:row>63</xdr:row>
      <xdr:rowOff>122351</xdr:rowOff>
    </xdr:to>
    <xdr:sp macro="" textlink="">
      <xdr:nvSpPr>
        <xdr:cNvPr id="240" name="フローチャート: 判断 239">
          <a:extLst>
            <a:ext uri="{FF2B5EF4-FFF2-40B4-BE49-F238E27FC236}">
              <a16:creationId xmlns:a16="http://schemas.microsoft.com/office/drawing/2014/main" id="{159BAE01-ADC3-4FC4-BBF8-4BEB9BBBA3FE}"/>
            </a:ext>
          </a:extLst>
        </xdr:cNvPr>
        <xdr:cNvSpPr/>
      </xdr:nvSpPr>
      <xdr:spPr>
        <a:xfrm>
          <a:off x="6921500" y="1082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D30F5AE0-7ED3-4971-96C4-9951727ED056}"/>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82F1F69F-02C2-4C8F-B4C9-3B1A393FEBA3}"/>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725EA259-36F4-4C3E-A8F5-0658C1DCCDC8}"/>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2B4FC02A-9A84-477E-A763-5FB66D968D74}"/>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B17D6888-3A6F-4F1F-9B4A-3FFCB9C8E10C}"/>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10411</xdr:rowOff>
    </xdr:from>
    <xdr:to>
      <xdr:col>55</xdr:col>
      <xdr:colOff>50800</xdr:colOff>
      <xdr:row>61</xdr:row>
      <xdr:rowOff>112011</xdr:rowOff>
    </xdr:to>
    <xdr:sp macro="" textlink="">
      <xdr:nvSpPr>
        <xdr:cNvPr id="246" name="楕円 245">
          <a:extLst>
            <a:ext uri="{FF2B5EF4-FFF2-40B4-BE49-F238E27FC236}">
              <a16:creationId xmlns:a16="http://schemas.microsoft.com/office/drawing/2014/main" id="{BA833470-D126-4497-8B59-3FD79ED61E6F}"/>
            </a:ext>
          </a:extLst>
        </xdr:cNvPr>
        <xdr:cNvSpPr/>
      </xdr:nvSpPr>
      <xdr:spPr>
        <a:xfrm>
          <a:off x="10426700" y="1046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33288</xdr:rowOff>
    </xdr:from>
    <xdr:ext cx="690189" cy="259045"/>
    <xdr:sp macro="" textlink="">
      <xdr:nvSpPr>
        <xdr:cNvPr id="247" name="【橋りょう・トンネル】&#10;一人当たり有形固定資産（償却資産）額該当値テキスト">
          <a:extLst>
            <a:ext uri="{FF2B5EF4-FFF2-40B4-BE49-F238E27FC236}">
              <a16:creationId xmlns:a16="http://schemas.microsoft.com/office/drawing/2014/main" id="{DCA9754B-934B-464B-977F-5738C7046A50}"/>
            </a:ext>
          </a:extLst>
        </xdr:cNvPr>
        <xdr:cNvSpPr txBox="1"/>
      </xdr:nvSpPr>
      <xdr:spPr>
        <a:xfrm>
          <a:off x="10515600" y="1032028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1,389,342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30335</xdr:rowOff>
    </xdr:from>
    <xdr:to>
      <xdr:col>50</xdr:col>
      <xdr:colOff>165100</xdr:colOff>
      <xdr:row>61</xdr:row>
      <xdr:rowOff>131935</xdr:rowOff>
    </xdr:to>
    <xdr:sp macro="" textlink="">
      <xdr:nvSpPr>
        <xdr:cNvPr id="248" name="楕円 247">
          <a:extLst>
            <a:ext uri="{FF2B5EF4-FFF2-40B4-BE49-F238E27FC236}">
              <a16:creationId xmlns:a16="http://schemas.microsoft.com/office/drawing/2014/main" id="{FC782FCB-3A7B-443E-AEBE-23DE67162557}"/>
            </a:ext>
          </a:extLst>
        </xdr:cNvPr>
        <xdr:cNvSpPr/>
      </xdr:nvSpPr>
      <xdr:spPr>
        <a:xfrm>
          <a:off x="9588500" y="1048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61211</xdr:rowOff>
    </xdr:from>
    <xdr:to>
      <xdr:col>55</xdr:col>
      <xdr:colOff>0</xdr:colOff>
      <xdr:row>61</xdr:row>
      <xdr:rowOff>81135</xdr:rowOff>
    </xdr:to>
    <xdr:cxnSp macro="">
      <xdr:nvCxnSpPr>
        <xdr:cNvPr id="249" name="直線コネクタ 248">
          <a:extLst>
            <a:ext uri="{FF2B5EF4-FFF2-40B4-BE49-F238E27FC236}">
              <a16:creationId xmlns:a16="http://schemas.microsoft.com/office/drawing/2014/main" id="{7E0CA4CF-0C70-4044-A820-01912B4CF997}"/>
            </a:ext>
          </a:extLst>
        </xdr:cNvPr>
        <xdr:cNvCxnSpPr/>
      </xdr:nvCxnSpPr>
      <xdr:spPr>
        <a:xfrm flipV="1">
          <a:off x="9639300" y="10519661"/>
          <a:ext cx="838200" cy="19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43605</xdr:rowOff>
    </xdr:from>
    <xdr:to>
      <xdr:col>46</xdr:col>
      <xdr:colOff>38100</xdr:colOff>
      <xdr:row>61</xdr:row>
      <xdr:rowOff>145205</xdr:rowOff>
    </xdr:to>
    <xdr:sp macro="" textlink="">
      <xdr:nvSpPr>
        <xdr:cNvPr id="250" name="楕円 249">
          <a:extLst>
            <a:ext uri="{FF2B5EF4-FFF2-40B4-BE49-F238E27FC236}">
              <a16:creationId xmlns:a16="http://schemas.microsoft.com/office/drawing/2014/main" id="{D46262E9-C783-45B0-8D63-6806CACC7208}"/>
            </a:ext>
          </a:extLst>
        </xdr:cNvPr>
        <xdr:cNvSpPr/>
      </xdr:nvSpPr>
      <xdr:spPr>
        <a:xfrm>
          <a:off x="8699500" y="10502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81135</xdr:rowOff>
    </xdr:from>
    <xdr:to>
      <xdr:col>50</xdr:col>
      <xdr:colOff>114300</xdr:colOff>
      <xdr:row>61</xdr:row>
      <xdr:rowOff>94405</xdr:rowOff>
    </xdr:to>
    <xdr:cxnSp macro="">
      <xdr:nvCxnSpPr>
        <xdr:cNvPr id="251" name="直線コネクタ 250">
          <a:extLst>
            <a:ext uri="{FF2B5EF4-FFF2-40B4-BE49-F238E27FC236}">
              <a16:creationId xmlns:a16="http://schemas.microsoft.com/office/drawing/2014/main" id="{BE3367D7-C2A2-40CE-8F8D-CB6B2D4C9F6B}"/>
            </a:ext>
          </a:extLst>
        </xdr:cNvPr>
        <xdr:cNvCxnSpPr/>
      </xdr:nvCxnSpPr>
      <xdr:spPr>
        <a:xfrm flipV="1">
          <a:off x="8750300" y="10539585"/>
          <a:ext cx="889000" cy="13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52649</xdr:rowOff>
    </xdr:from>
    <xdr:to>
      <xdr:col>41</xdr:col>
      <xdr:colOff>101600</xdr:colOff>
      <xdr:row>61</xdr:row>
      <xdr:rowOff>154249</xdr:rowOff>
    </xdr:to>
    <xdr:sp macro="" textlink="">
      <xdr:nvSpPr>
        <xdr:cNvPr id="252" name="楕円 251">
          <a:extLst>
            <a:ext uri="{FF2B5EF4-FFF2-40B4-BE49-F238E27FC236}">
              <a16:creationId xmlns:a16="http://schemas.microsoft.com/office/drawing/2014/main" id="{459FE0A8-12B7-4E64-BA02-83BD7C74D259}"/>
            </a:ext>
          </a:extLst>
        </xdr:cNvPr>
        <xdr:cNvSpPr/>
      </xdr:nvSpPr>
      <xdr:spPr>
        <a:xfrm>
          <a:off x="7810500" y="1051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94405</xdr:rowOff>
    </xdr:from>
    <xdr:to>
      <xdr:col>45</xdr:col>
      <xdr:colOff>177800</xdr:colOff>
      <xdr:row>61</xdr:row>
      <xdr:rowOff>103449</xdr:rowOff>
    </xdr:to>
    <xdr:cxnSp macro="">
      <xdr:nvCxnSpPr>
        <xdr:cNvPr id="253" name="直線コネクタ 252">
          <a:extLst>
            <a:ext uri="{FF2B5EF4-FFF2-40B4-BE49-F238E27FC236}">
              <a16:creationId xmlns:a16="http://schemas.microsoft.com/office/drawing/2014/main" id="{5DD6538B-3CFE-4F62-92D1-64B9E35303C7}"/>
            </a:ext>
          </a:extLst>
        </xdr:cNvPr>
        <xdr:cNvCxnSpPr/>
      </xdr:nvCxnSpPr>
      <xdr:spPr>
        <a:xfrm flipV="1">
          <a:off x="7861300" y="10552855"/>
          <a:ext cx="889000" cy="9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59475</xdr:rowOff>
    </xdr:from>
    <xdr:to>
      <xdr:col>36</xdr:col>
      <xdr:colOff>165100</xdr:colOff>
      <xdr:row>61</xdr:row>
      <xdr:rowOff>161075</xdr:rowOff>
    </xdr:to>
    <xdr:sp macro="" textlink="">
      <xdr:nvSpPr>
        <xdr:cNvPr id="254" name="楕円 253">
          <a:extLst>
            <a:ext uri="{FF2B5EF4-FFF2-40B4-BE49-F238E27FC236}">
              <a16:creationId xmlns:a16="http://schemas.microsoft.com/office/drawing/2014/main" id="{9A2C6CAD-C428-4C62-8625-82F72E2D24C1}"/>
            </a:ext>
          </a:extLst>
        </xdr:cNvPr>
        <xdr:cNvSpPr/>
      </xdr:nvSpPr>
      <xdr:spPr>
        <a:xfrm>
          <a:off x="6921500" y="10517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103449</xdr:rowOff>
    </xdr:from>
    <xdr:to>
      <xdr:col>41</xdr:col>
      <xdr:colOff>50800</xdr:colOff>
      <xdr:row>61</xdr:row>
      <xdr:rowOff>110275</xdr:rowOff>
    </xdr:to>
    <xdr:cxnSp macro="">
      <xdr:nvCxnSpPr>
        <xdr:cNvPr id="255" name="直線コネクタ 254">
          <a:extLst>
            <a:ext uri="{FF2B5EF4-FFF2-40B4-BE49-F238E27FC236}">
              <a16:creationId xmlns:a16="http://schemas.microsoft.com/office/drawing/2014/main" id="{BD43F4FC-B449-4122-BCBD-3686AC8BFE2F}"/>
            </a:ext>
          </a:extLst>
        </xdr:cNvPr>
        <xdr:cNvCxnSpPr/>
      </xdr:nvCxnSpPr>
      <xdr:spPr>
        <a:xfrm flipV="1">
          <a:off x="6972300" y="10561899"/>
          <a:ext cx="889000" cy="6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63</xdr:row>
      <xdr:rowOff>95591</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4259C635-0C0A-41C3-B840-A412B1E434A6}"/>
            </a:ext>
          </a:extLst>
        </xdr:cNvPr>
        <xdr:cNvSpPr txBox="1"/>
      </xdr:nvSpPr>
      <xdr:spPr>
        <a:xfrm>
          <a:off x="9327095" y="10896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100131</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8C0FA31A-0898-4773-B634-0A6B520646B2}"/>
            </a:ext>
          </a:extLst>
        </xdr:cNvPr>
        <xdr:cNvSpPr txBox="1"/>
      </xdr:nvSpPr>
      <xdr:spPr>
        <a:xfrm>
          <a:off x="8450795" y="10901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123979</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CBDDB022-0848-4BC7-8E00-3528BA30C705}"/>
            </a:ext>
          </a:extLst>
        </xdr:cNvPr>
        <xdr:cNvSpPr txBox="1"/>
      </xdr:nvSpPr>
      <xdr:spPr>
        <a:xfrm>
          <a:off x="7561795" y="10925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113478</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87EB7CCE-A873-4A82-9D76-3A8A1270D9C9}"/>
            </a:ext>
          </a:extLst>
        </xdr:cNvPr>
        <xdr:cNvSpPr txBox="1"/>
      </xdr:nvSpPr>
      <xdr:spPr>
        <a:xfrm>
          <a:off x="6672795" y="10914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59</xdr:row>
      <xdr:rowOff>148462</xdr:rowOff>
    </xdr:from>
    <xdr:ext cx="690189" cy="259045"/>
    <xdr:sp macro="" textlink="">
      <xdr:nvSpPr>
        <xdr:cNvPr id="260" name="n_1mainValue【橋りょう・トンネル】&#10;一人当たり有形固定資産（償却資産）額">
          <a:extLst>
            <a:ext uri="{FF2B5EF4-FFF2-40B4-BE49-F238E27FC236}">
              <a16:creationId xmlns:a16="http://schemas.microsoft.com/office/drawing/2014/main" id="{A5A48CF6-1A06-4E1E-B938-0925B0DB801B}"/>
            </a:ext>
          </a:extLst>
        </xdr:cNvPr>
        <xdr:cNvSpPr txBox="1"/>
      </xdr:nvSpPr>
      <xdr:spPr>
        <a:xfrm>
          <a:off x="9281505" y="102640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59</xdr:row>
      <xdr:rowOff>161732</xdr:rowOff>
    </xdr:from>
    <xdr:ext cx="690189" cy="259045"/>
    <xdr:sp macro="" textlink="">
      <xdr:nvSpPr>
        <xdr:cNvPr id="261" name="n_2mainValue【橋りょう・トンネル】&#10;一人当たり有形固定資産（償却資産）額">
          <a:extLst>
            <a:ext uri="{FF2B5EF4-FFF2-40B4-BE49-F238E27FC236}">
              <a16:creationId xmlns:a16="http://schemas.microsoft.com/office/drawing/2014/main" id="{E8CE937B-319F-40A0-A237-88B00E8AF704}"/>
            </a:ext>
          </a:extLst>
        </xdr:cNvPr>
        <xdr:cNvSpPr txBox="1"/>
      </xdr:nvSpPr>
      <xdr:spPr>
        <a:xfrm>
          <a:off x="8405205" y="1027728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59</xdr:row>
      <xdr:rowOff>170776</xdr:rowOff>
    </xdr:from>
    <xdr:ext cx="690189" cy="259045"/>
    <xdr:sp macro="" textlink="">
      <xdr:nvSpPr>
        <xdr:cNvPr id="262" name="n_3mainValue【橋りょう・トンネル】&#10;一人当たり有形固定資産（償却資産）額">
          <a:extLst>
            <a:ext uri="{FF2B5EF4-FFF2-40B4-BE49-F238E27FC236}">
              <a16:creationId xmlns:a16="http://schemas.microsoft.com/office/drawing/2014/main" id="{92A5E742-2DBA-422B-80A0-2950723A0DAF}"/>
            </a:ext>
          </a:extLst>
        </xdr:cNvPr>
        <xdr:cNvSpPr txBox="1"/>
      </xdr:nvSpPr>
      <xdr:spPr>
        <a:xfrm>
          <a:off x="7516205" y="102863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60</xdr:row>
      <xdr:rowOff>6152</xdr:rowOff>
    </xdr:from>
    <xdr:ext cx="690189" cy="259045"/>
    <xdr:sp macro="" textlink="">
      <xdr:nvSpPr>
        <xdr:cNvPr id="263" name="n_4mainValue【橋りょう・トンネル】&#10;一人当たり有形固定資産（償却資産）額">
          <a:extLst>
            <a:ext uri="{FF2B5EF4-FFF2-40B4-BE49-F238E27FC236}">
              <a16:creationId xmlns:a16="http://schemas.microsoft.com/office/drawing/2014/main" id="{60C1EEC2-1332-461C-875B-FEE7D9B3C415}"/>
            </a:ext>
          </a:extLst>
        </xdr:cNvPr>
        <xdr:cNvSpPr txBox="1"/>
      </xdr:nvSpPr>
      <xdr:spPr>
        <a:xfrm>
          <a:off x="6627205" y="102931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92735B6F-D476-4B48-8E57-83C7B9EC9F3B}"/>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B200DA07-951D-4792-B044-45B5CDA7851B}"/>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A09EBE67-C900-4C9D-924B-5C75FE097238}"/>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37784A9E-3421-4717-813C-5110D64F9C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3F5B1A8A-7DAE-4A0A-A8ED-598F75778319}"/>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4D949750-8C7A-4BC8-82F3-BF89CB4D2D48}"/>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9C2D0016-B072-432E-9767-B7D0BC044B47}"/>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480EAE23-1BDF-47F2-8B3B-DC13EECF2A71}"/>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B2FBB5BC-66E7-4117-9454-2A230B82F5FA}"/>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D5E263CE-0163-44E0-A28D-5D7EE7CB05F7}"/>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2BDC517F-B48E-463D-B069-E994A0049C0F}"/>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2ACC929B-A22B-4B97-AC43-5604A3E65D1A}"/>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77B5CAA0-1116-4B91-9B19-D2E58A592815}"/>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64410A31-05FC-4B2C-9C71-302F3B309EF1}"/>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431B45E8-BC0D-4ABF-9DA0-9A3FB7BFF48B}"/>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03F6813C-6339-4A45-879A-B5F384BACA4C}"/>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892BA76F-467F-46EF-A2C5-9A1D3F5B47BD}"/>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EC741FEE-C590-4288-A7B4-D3635E9ED1C6}"/>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DDF7E7C3-B37C-4D6E-87BA-69616042CB38}"/>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B0E18637-128E-4083-B7A4-23D621382EAE}"/>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6AE2963B-6E83-4A05-8AC4-1198A36880B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B86915F1-4F3C-407D-B9FE-2D37E2C8AE97}"/>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13431721-A17F-48D7-8EA7-15EAC63AB9FD}"/>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7480BDA7-0354-446D-9F3D-2EFBEC5F8314}"/>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76200</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65E83471-D936-46B9-901D-E0118839BA30}"/>
            </a:ext>
          </a:extLst>
        </xdr:cNvPr>
        <xdr:cNvCxnSpPr/>
      </xdr:nvCxnSpPr>
      <xdr:spPr>
        <a:xfrm flipV="1">
          <a:off x="4634865" y="13277850"/>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86D93371-D288-4E09-B716-3EEEE29AE1C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FEB5DD39-9090-4C36-A26C-C0EE7042FF22}"/>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22877</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6E6AE95C-55D0-4178-88CC-175702FB99A6}"/>
            </a:ext>
          </a:extLst>
        </xdr:cNvPr>
        <xdr:cNvSpPr txBox="1"/>
      </xdr:nvSpPr>
      <xdr:spPr>
        <a:xfrm>
          <a:off x="4673600" y="13053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76200</xdr:rowOff>
    </xdr:from>
    <xdr:to>
      <xdr:col>24</xdr:col>
      <xdr:colOff>152400</xdr:colOff>
      <xdr:row>77</xdr:row>
      <xdr:rowOff>76200</xdr:rowOff>
    </xdr:to>
    <xdr:cxnSp macro="">
      <xdr:nvCxnSpPr>
        <xdr:cNvPr id="292" name="直線コネクタ 291">
          <a:extLst>
            <a:ext uri="{FF2B5EF4-FFF2-40B4-BE49-F238E27FC236}">
              <a16:creationId xmlns:a16="http://schemas.microsoft.com/office/drawing/2014/main" id="{CA80AA15-F5F7-49A4-83BE-8018D92DF3CC}"/>
            </a:ext>
          </a:extLst>
        </xdr:cNvPr>
        <xdr:cNvCxnSpPr/>
      </xdr:nvCxnSpPr>
      <xdr:spPr>
        <a:xfrm>
          <a:off x="4546600" y="1327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145432</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8B12FB96-1183-4F90-B66F-F2948FB4E693}"/>
            </a:ext>
          </a:extLst>
        </xdr:cNvPr>
        <xdr:cNvSpPr txBox="1"/>
      </xdr:nvSpPr>
      <xdr:spPr>
        <a:xfrm>
          <a:off x="4673600" y="140328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122555</xdr:rowOff>
    </xdr:from>
    <xdr:to>
      <xdr:col>24</xdr:col>
      <xdr:colOff>114300</xdr:colOff>
      <xdr:row>83</xdr:row>
      <xdr:rowOff>52705</xdr:rowOff>
    </xdr:to>
    <xdr:sp macro="" textlink="">
      <xdr:nvSpPr>
        <xdr:cNvPr id="294" name="フローチャート: 判断 293">
          <a:extLst>
            <a:ext uri="{FF2B5EF4-FFF2-40B4-BE49-F238E27FC236}">
              <a16:creationId xmlns:a16="http://schemas.microsoft.com/office/drawing/2014/main" id="{11DDBA9F-8502-4EBF-8DFE-C16A3031778A}"/>
            </a:ext>
          </a:extLst>
        </xdr:cNvPr>
        <xdr:cNvSpPr/>
      </xdr:nvSpPr>
      <xdr:spPr>
        <a:xfrm>
          <a:off x="4584700" y="1418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103505</xdr:rowOff>
    </xdr:from>
    <xdr:to>
      <xdr:col>20</xdr:col>
      <xdr:colOff>38100</xdr:colOff>
      <xdr:row>83</xdr:row>
      <xdr:rowOff>33655</xdr:rowOff>
    </xdr:to>
    <xdr:sp macro="" textlink="">
      <xdr:nvSpPr>
        <xdr:cNvPr id="295" name="フローチャート: 判断 294">
          <a:extLst>
            <a:ext uri="{FF2B5EF4-FFF2-40B4-BE49-F238E27FC236}">
              <a16:creationId xmlns:a16="http://schemas.microsoft.com/office/drawing/2014/main" id="{0BE47D4B-0D18-4958-B7B9-4621AD5E5F7E}"/>
            </a:ext>
          </a:extLst>
        </xdr:cNvPr>
        <xdr:cNvSpPr/>
      </xdr:nvSpPr>
      <xdr:spPr>
        <a:xfrm>
          <a:off x="3746500" y="1416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69214</xdr:rowOff>
    </xdr:from>
    <xdr:to>
      <xdr:col>15</xdr:col>
      <xdr:colOff>101600</xdr:colOff>
      <xdr:row>82</xdr:row>
      <xdr:rowOff>170814</xdr:rowOff>
    </xdr:to>
    <xdr:sp macro="" textlink="">
      <xdr:nvSpPr>
        <xdr:cNvPr id="296" name="フローチャート: 判断 295">
          <a:extLst>
            <a:ext uri="{FF2B5EF4-FFF2-40B4-BE49-F238E27FC236}">
              <a16:creationId xmlns:a16="http://schemas.microsoft.com/office/drawing/2014/main" id="{7E3F95FB-72D3-4A4C-AC10-880AAE703DAA}"/>
            </a:ext>
          </a:extLst>
        </xdr:cNvPr>
        <xdr:cNvSpPr/>
      </xdr:nvSpPr>
      <xdr:spPr>
        <a:xfrm>
          <a:off x="2857500" y="1412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65405</xdr:rowOff>
    </xdr:from>
    <xdr:to>
      <xdr:col>10</xdr:col>
      <xdr:colOff>165100</xdr:colOff>
      <xdr:row>82</xdr:row>
      <xdr:rowOff>167005</xdr:rowOff>
    </xdr:to>
    <xdr:sp macro="" textlink="">
      <xdr:nvSpPr>
        <xdr:cNvPr id="297" name="フローチャート: 判断 296">
          <a:extLst>
            <a:ext uri="{FF2B5EF4-FFF2-40B4-BE49-F238E27FC236}">
              <a16:creationId xmlns:a16="http://schemas.microsoft.com/office/drawing/2014/main" id="{ADC1336F-042F-4520-BAEA-CB63D093E3DB}"/>
            </a:ext>
          </a:extLst>
        </xdr:cNvPr>
        <xdr:cNvSpPr/>
      </xdr:nvSpPr>
      <xdr:spPr>
        <a:xfrm>
          <a:off x="1968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52070</xdr:rowOff>
    </xdr:from>
    <xdr:to>
      <xdr:col>6</xdr:col>
      <xdr:colOff>38100</xdr:colOff>
      <xdr:row>82</xdr:row>
      <xdr:rowOff>153670</xdr:rowOff>
    </xdr:to>
    <xdr:sp macro="" textlink="">
      <xdr:nvSpPr>
        <xdr:cNvPr id="298" name="フローチャート: 判断 297">
          <a:extLst>
            <a:ext uri="{FF2B5EF4-FFF2-40B4-BE49-F238E27FC236}">
              <a16:creationId xmlns:a16="http://schemas.microsoft.com/office/drawing/2014/main" id="{788448F3-29C8-448B-BF5A-B0A99BDA8818}"/>
            </a:ext>
          </a:extLst>
        </xdr:cNvPr>
        <xdr:cNvSpPr/>
      </xdr:nvSpPr>
      <xdr:spPr>
        <a:xfrm>
          <a:off x="1079500" y="1411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73A71C4A-B587-4D17-B992-EB3B9962F0CC}"/>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3B58F477-26C5-4838-9831-9036ED3A2014}"/>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2F54176E-5B81-4003-A848-02497E133F43}"/>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BF182D45-D1AA-494F-A76C-932881D9DB2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F38FD568-C7DE-4BD7-B990-01D665EF97F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10161</xdr:rowOff>
    </xdr:from>
    <xdr:to>
      <xdr:col>24</xdr:col>
      <xdr:colOff>114300</xdr:colOff>
      <xdr:row>83</xdr:row>
      <xdr:rowOff>111761</xdr:rowOff>
    </xdr:to>
    <xdr:sp macro="" textlink="">
      <xdr:nvSpPr>
        <xdr:cNvPr id="304" name="楕円 303">
          <a:extLst>
            <a:ext uri="{FF2B5EF4-FFF2-40B4-BE49-F238E27FC236}">
              <a16:creationId xmlns:a16="http://schemas.microsoft.com/office/drawing/2014/main" id="{089E2C54-A543-41C2-A0AE-C06D7FB78420}"/>
            </a:ext>
          </a:extLst>
        </xdr:cNvPr>
        <xdr:cNvSpPr/>
      </xdr:nvSpPr>
      <xdr:spPr>
        <a:xfrm>
          <a:off x="4584700" y="1424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160038</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5987D99E-A075-4E42-B100-43D81496C84D}"/>
            </a:ext>
          </a:extLst>
        </xdr:cNvPr>
        <xdr:cNvSpPr txBox="1"/>
      </xdr:nvSpPr>
      <xdr:spPr>
        <a:xfrm>
          <a:off x="4673600" y="1421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12064</xdr:rowOff>
    </xdr:from>
    <xdr:to>
      <xdr:col>20</xdr:col>
      <xdr:colOff>38100</xdr:colOff>
      <xdr:row>83</xdr:row>
      <xdr:rowOff>113664</xdr:rowOff>
    </xdr:to>
    <xdr:sp macro="" textlink="">
      <xdr:nvSpPr>
        <xdr:cNvPr id="306" name="楕円 305">
          <a:extLst>
            <a:ext uri="{FF2B5EF4-FFF2-40B4-BE49-F238E27FC236}">
              <a16:creationId xmlns:a16="http://schemas.microsoft.com/office/drawing/2014/main" id="{B187A735-F495-498E-B818-0F45C5347E37}"/>
            </a:ext>
          </a:extLst>
        </xdr:cNvPr>
        <xdr:cNvSpPr/>
      </xdr:nvSpPr>
      <xdr:spPr>
        <a:xfrm>
          <a:off x="3746500" y="1424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60961</xdr:rowOff>
    </xdr:from>
    <xdr:to>
      <xdr:col>24</xdr:col>
      <xdr:colOff>63500</xdr:colOff>
      <xdr:row>83</xdr:row>
      <xdr:rowOff>62864</xdr:rowOff>
    </xdr:to>
    <xdr:cxnSp macro="">
      <xdr:nvCxnSpPr>
        <xdr:cNvPr id="307" name="直線コネクタ 306">
          <a:extLst>
            <a:ext uri="{FF2B5EF4-FFF2-40B4-BE49-F238E27FC236}">
              <a16:creationId xmlns:a16="http://schemas.microsoft.com/office/drawing/2014/main" id="{E92ADB0E-3693-49AD-AA3D-A8650CADCC79}"/>
            </a:ext>
          </a:extLst>
        </xdr:cNvPr>
        <xdr:cNvCxnSpPr/>
      </xdr:nvCxnSpPr>
      <xdr:spPr>
        <a:xfrm flipV="1">
          <a:off x="3797300" y="14291311"/>
          <a:ext cx="8382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34925</xdr:rowOff>
    </xdr:from>
    <xdr:to>
      <xdr:col>15</xdr:col>
      <xdr:colOff>101600</xdr:colOff>
      <xdr:row>83</xdr:row>
      <xdr:rowOff>136525</xdr:rowOff>
    </xdr:to>
    <xdr:sp macro="" textlink="">
      <xdr:nvSpPr>
        <xdr:cNvPr id="308" name="楕円 307">
          <a:extLst>
            <a:ext uri="{FF2B5EF4-FFF2-40B4-BE49-F238E27FC236}">
              <a16:creationId xmlns:a16="http://schemas.microsoft.com/office/drawing/2014/main" id="{E989DF51-1B5C-4B8F-BCBF-1F963C050292}"/>
            </a:ext>
          </a:extLst>
        </xdr:cNvPr>
        <xdr:cNvSpPr/>
      </xdr:nvSpPr>
      <xdr:spPr>
        <a:xfrm>
          <a:off x="2857500" y="1426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62864</xdr:rowOff>
    </xdr:from>
    <xdr:to>
      <xdr:col>19</xdr:col>
      <xdr:colOff>177800</xdr:colOff>
      <xdr:row>83</xdr:row>
      <xdr:rowOff>85725</xdr:rowOff>
    </xdr:to>
    <xdr:cxnSp macro="">
      <xdr:nvCxnSpPr>
        <xdr:cNvPr id="309" name="直線コネクタ 308">
          <a:extLst>
            <a:ext uri="{FF2B5EF4-FFF2-40B4-BE49-F238E27FC236}">
              <a16:creationId xmlns:a16="http://schemas.microsoft.com/office/drawing/2014/main" id="{1FA93BBA-E492-4817-8DB3-B92CA15547C4}"/>
            </a:ext>
          </a:extLst>
        </xdr:cNvPr>
        <xdr:cNvCxnSpPr/>
      </xdr:nvCxnSpPr>
      <xdr:spPr>
        <a:xfrm flipV="1">
          <a:off x="2908300" y="14293214"/>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170180</xdr:rowOff>
    </xdr:from>
    <xdr:to>
      <xdr:col>10</xdr:col>
      <xdr:colOff>165100</xdr:colOff>
      <xdr:row>83</xdr:row>
      <xdr:rowOff>100330</xdr:rowOff>
    </xdr:to>
    <xdr:sp macro="" textlink="">
      <xdr:nvSpPr>
        <xdr:cNvPr id="310" name="楕円 309">
          <a:extLst>
            <a:ext uri="{FF2B5EF4-FFF2-40B4-BE49-F238E27FC236}">
              <a16:creationId xmlns:a16="http://schemas.microsoft.com/office/drawing/2014/main" id="{AA2AF0F7-7F9D-4892-B5F2-791996BEC4BB}"/>
            </a:ext>
          </a:extLst>
        </xdr:cNvPr>
        <xdr:cNvSpPr/>
      </xdr:nvSpPr>
      <xdr:spPr>
        <a:xfrm>
          <a:off x="1968500" y="1422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49530</xdr:rowOff>
    </xdr:from>
    <xdr:to>
      <xdr:col>15</xdr:col>
      <xdr:colOff>50800</xdr:colOff>
      <xdr:row>83</xdr:row>
      <xdr:rowOff>85725</xdr:rowOff>
    </xdr:to>
    <xdr:cxnSp macro="">
      <xdr:nvCxnSpPr>
        <xdr:cNvPr id="311" name="直線コネクタ 310">
          <a:extLst>
            <a:ext uri="{FF2B5EF4-FFF2-40B4-BE49-F238E27FC236}">
              <a16:creationId xmlns:a16="http://schemas.microsoft.com/office/drawing/2014/main" id="{32AC8181-195E-46DF-AB54-491D87C6620A}"/>
            </a:ext>
          </a:extLst>
        </xdr:cNvPr>
        <xdr:cNvCxnSpPr/>
      </xdr:nvCxnSpPr>
      <xdr:spPr>
        <a:xfrm>
          <a:off x="2019300" y="1427988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57786</xdr:rowOff>
    </xdr:from>
    <xdr:to>
      <xdr:col>6</xdr:col>
      <xdr:colOff>38100</xdr:colOff>
      <xdr:row>83</xdr:row>
      <xdr:rowOff>159386</xdr:rowOff>
    </xdr:to>
    <xdr:sp macro="" textlink="">
      <xdr:nvSpPr>
        <xdr:cNvPr id="312" name="楕円 311">
          <a:extLst>
            <a:ext uri="{FF2B5EF4-FFF2-40B4-BE49-F238E27FC236}">
              <a16:creationId xmlns:a16="http://schemas.microsoft.com/office/drawing/2014/main" id="{F08BFB68-6E8A-403E-866C-AA3A932D7E0B}"/>
            </a:ext>
          </a:extLst>
        </xdr:cNvPr>
        <xdr:cNvSpPr/>
      </xdr:nvSpPr>
      <xdr:spPr>
        <a:xfrm>
          <a:off x="1079500" y="1428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49530</xdr:rowOff>
    </xdr:from>
    <xdr:to>
      <xdr:col>10</xdr:col>
      <xdr:colOff>114300</xdr:colOff>
      <xdr:row>83</xdr:row>
      <xdr:rowOff>108586</xdr:rowOff>
    </xdr:to>
    <xdr:cxnSp macro="">
      <xdr:nvCxnSpPr>
        <xdr:cNvPr id="313" name="直線コネクタ 312">
          <a:extLst>
            <a:ext uri="{FF2B5EF4-FFF2-40B4-BE49-F238E27FC236}">
              <a16:creationId xmlns:a16="http://schemas.microsoft.com/office/drawing/2014/main" id="{D32FC0BC-6FA6-40DB-A811-6247E97F27B0}"/>
            </a:ext>
          </a:extLst>
        </xdr:cNvPr>
        <xdr:cNvCxnSpPr/>
      </xdr:nvCxnSpPr>
      <xdr:spPr>
        <a:xfrm flipV="1">
          <a:off x="1130300" y="14279880"/>
          <a:ext cx="889000" cy="5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50182</xdr:rowOff>
    </xdr:from>
    <xdr:ext cx="405111" cy="259045"/>
    <xdr:sp macro="" textlink="">
      <xdr:nvSpPr>
        <xdr:cNvPr id="314" name="n_1aveValue【公営住宅】&#10;有形固定資産減価償却率">
          <a:extLst>
            <a:ext uri="{FF2B5EF4-FFF2-40B4-BE49-F238E27FC236}">
              <a16:creationId xmlns:a16="http://schemas.microsoft.com/office/drawing/2014/main" id="{A4D83A16-75E8-4DBA-838C-EFF19C62C208}"/>
            </a:ext>
          </a:extLst>
        </xdr:cNvPr>
        <xdr:cNvSpPr txBox="1"/>
      </xdr:nvSpPr>
      <xdr:spPr>
        <a:xfrm>
          <a:off x="3582044" y="13937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15891</xdr:rowOff>
    </xdr:from>
    <xdr:ext cx="405111" cy="259045"/>
    <xdr:sp macro="" textlink="">
      <xdr:nvSpPr>
        <xdr:cNvPr id="315" name="n_2aveValue【公営住宅】&#10;有形固定資産減価償却率">
          <a:extLst>
            <a:ext uri="{FF2B5EF4-FFF2-40B4-BE49-F238E27FC236}">
              <a16:creationId xmlns:a16="http://schemas.microsoft.com/office/drawing/2014/main" id="{049DCC3E-87DE-4C98-8F74-4EB487485C61}"/>
            </a:ext>
          </a:extLst>
        </xdr:cNvPr>
        <xdr:cNvSpPr txBox="1"/>
      </xdr:nvSpPr>
      <xdr:spPr>
        <a:xfrm>
          <a:off x="2705744" y="13903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12082</xdr:rowOff>
    </xdr:from>
    <xdr:ext cx="405111" cy="259045"/>
    <xdr:sp macro="" textlink="">
      <xdr:nvSpPr>
        <xdr:cNvPr id="316" name="n_3aveValue【公営住宅】&#10;有形固定資産減価償却率">
          <a:extLst>
            <a:ext uri="{FF2B5EF4-FFF2-40B4-BE49-F238E27FC236}">
              <a16:creationId xmlns:a16="http://schemas.microsoft.com/office/drawing/2014/main" id="{D8772362-5CD9-4A03-937F-6A34B65CE0C6}"/>
            </a:ext>
          </a:extLst>
        </xdr:cNvPr>
        <xdr:cNvSpPr txBox="1"/>
      </xdr:nvSpPr>
      <xdr:spPr>
        <a:xfrm>
          <a:off x="1816744" y="1389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170197</xdr:rowOff>
    </xdr:from>
    <xdr:ext cx="405111" cy="259045"/>
    <xdr:sp macro="" textlink="">
      <xdr:nvSpPr>
        <xdr:cNvPr id="317" name="n_4aveValue【公営住宅】&#10;有形固定資産減価償却率">
          <a:extLst>
            <a:ext uri="{FF2B5EF4-FFF2-40B4-BE49-F238E27FC236}">
              <a16:creationId xmlns:a16="http://schemas.microsoft.com/office/drawing/2014/main" id="{1F0695BE-6822-40C6-91E0-1653E0291A80}"/>
            </a:ext>
          </a:extLst>
        </xdr:cNvPr>
        <xdr:cNvSpPr txBox="1"/>
      </xdr:nvSpPr>
      <xdr:spPr>
        <a:xfrm>
          <a:off x="927744" y="1388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104791</xdr:rowOff>
    </xdr:from>
    <xdr:ext cx="405111" cy="259045"/>
    <xdr:sp macro="" textlink="">
      <xdr:nvSpPr>
        <xdr:cNvPr id="318" name="n_1mainValue【公営住宅】&#10;有形固定資産減価償却率">
          <a:extLst>
            <a:ext uri="{FF2B5EF4-FFF2-40B4-BE49-F238E27FC236}">
              <a16:creationId xmlns:a16="http://schemas.microsoft.com/office/drawing/2014/main" id="{2ECD3F28-4EFA-406E-BC6D-25A6A1619873}"/>
            </a:ext>
          </a:extLst>
        </xdr:cNvPr>
        <xdr:cNvSpPr txBox="1"/>
      </xdr:nvSpPr>
      <xdr:spPr>
        <a:xfrm>
          <a:off x="3582044" y="14335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127652</xdr:rowOff>
    </xdr:from>
    <xdr:ext cx="405111" cy="259045"/>
    <xdr:sp macro="" textlink="">
      <xdr:nvSpPr>
        <xdr:cNvPr id="319" name="n_2mainValue【公営住宅】&#10;有形固定資産減価償却率">
          <a:extLst>
            <a:ext uri="{FF2B5EF4-FFF2-40B4-BE49-F238E27FC236}">
              <a16:creationId xmlns:a16="http://schemas.microsoft.com/office/drawing/2014/main" id="{36C349DB-6F08-4836-8845-83FF33EA1A76}"/>
            </a:ext>
          </a:extLst>
        </xdr:cNvPr>
        <xdr:cNvSpPr txBox="1"/>
      </xdr:nvSpPr>
      <xdr:spPr>
        <a:xfrm>
          <a:off x="2705744" y="14358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91457</xdr:rowOff>
    </xdr:from>
    <xdr:ext cx="405111" cy="259045"/>
    <xdr:sp macro="" textlink="">
      <xdr:nvSpPr>
        <xdr:cNvPr id="320" name="n_3mainValue【公営住宅】&#10;有形固定資産減価償却率">
          <a:extLst>
            <a:ext uri="{FF2B5EF4-FFF2-40B4-BE49-F238E27FC236}">
              <a16:creationId xmlns:a16="http://schemas.microsoft.com/office/drawing/2014/main" id="{AE96AE1A-746F-460D-A171-0A58DB91BBEA}"/>
            </a:ext>
          </a:extLst>
        </xdr:cNvPr>
        <xdr:cNvSpPr txBox="1"/>
      </xdr:nvSpPr>
      <xdr:spPr>
        <a:xfrm>
          <a:off x="1816744" y="1432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150513</xdr:rowOff>
    </xdr:from>
    <xdr:ext cx="405111" cy="259045"/>
    <xdr:sp macro="" textlink="">
      <xdr:nvSpPr>
        <xdr:cNvPr id="321" name="n_4mainValue【公営住宅】&#10;有形固定資産減価償却率">
          <a:extLst>
            <a:ext uri="{FF2B5EF4-FFF2-40B4-BE49-F238E27FC236}">
              <a16:creationId xmlns:a16="http://schemas.microsoft.com/office/drawing/2014/main" id="{E46085AF-3E57-4719-B7CB-1ACA3D522411}"/>
            </a:ext>
          </a:extLst>
        </xdr:cNvPr>
        <xdr:cNvSpPr txBox="1"/>
      </xdr:nvSpPr>
      <xdr:spPr>
        <a:xfrm>
          <a:off x="927744" y="14380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B3D6E14C-F713-4B66-B2C3-16D8A3295124}"/>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65AA37AF-4540-43BE-8C4B-1937A6F8D29D}"/>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C2750D97-4659-4A06-AA8E-4EE889698777}"/>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52E87455-0739-42AA-B737-1436E3213E0A}"/>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E3B98BAC-6C1C-4B2A-9C8B-C15B031728B7}"/>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FBE20AA4-292D-4D4A-AFC5-BD71DFE1648C}"/>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F199DCEC-AB16-471B-BCEE-2A8C162DFB9F}"/>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88B32F27-DB28-48B9-866C-91D5D6FEB51C}"/>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A894FAF2-9E44-418A-94C0-CABA4FE725C3}"/>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17D90FFE-277B-4AAF-8791-1DC2145D0FC8}"/>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063A0550-3978-448F-B37E-AF8F852AD14D}"/>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29DC24E8-4572-4702-9ED5-F82E638DE4A6}"/>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C5942139-1401-4A60-A805-FF6888189BD2}"/>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FF600E04-8D28-41DB-8412-50A50AE8ECFF}"/>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98F9A085-0698-460A-96C3-FA9710B82796}"/>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4E4C5E72-F9C6-4079-98F1-DEF366252DF9}"/>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80EF034E-ABA8-42FD-B567-40341550508D}"/>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B977F9DB-6EBB-4B3F-9CA4-2E2CB22A5864}"/>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5D39FB2C-37C3-422F-B9A2-66D0D5907CEB}"/>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B9BC66B2-0226-4CF2-BBCC-A096C7CC264C}"/>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3AA99ABE-1F95-41DF-9EB2-E56AB91747AA}"/>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3" name="テキスト ボックス 342">
          <a:extLst>
            <a:ext uri="{FF2B5EF4-FFF2-40B4-BE49-F238E27FC236}">
              <a16:creationId xmlns:a16="http://schemas.microsoft.com/office/drawing/2014/main" id="{BA7631F9-263F-489A-9F53-FEFF6CFBAEF9}"/>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2005A605-E1B1-43BB-9606-4FBCBB8F4FA7}"/>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61340</xdr:rowOff>
    </xdr:from>
    <xdr:to>
      <xdr:col>54</xdr:col>
      <xdr:colOff>189865</xdr:colOff>
      <xdr:row>86</xdr:row>
      <xdr:rowOff>107442</xdr:rowOff>
    </xdr:to>
    <xdr:cxnSp macro="">
      <xdr:nvCxnSpPr>
        <xdr:cNvPr id="345" name="直線コネクタ 344">
          <a:extLst>
            <a:ext uri="{FF2B5EF4-FFF2-40B4-BE49-F238E27FC236}">
              <a16:creationId xmlns:a16="http://schemas.microsoft.com/office/drawing/2014/main" id="{8DDD6154-A131-424A-9E53-450D8A076574}"/>
            </a:ext>
          </a:extLst>
        </xdr:cNvPr>
        <xdr:cNvCxnSpPr/>
      </xdr:nvCxnSpPr>
      <xdr:spPr>
        <a:xfrm flipV="1">
          <a:off x="10476865" y="13434440"/>
          <a:ext cx="0" cy="14177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111269</xdr:rowOff>
    </xdr:from>
    <xdr:ext cx="469744" cy="259045"/>
    <xdr:sp macro="" textlink="">
      <xdr:nvSpPr>
        <xdr:cNvPr id="346" name="【公営住宅】&#10;一人当たり面積最小値テキスト">
          <a:extLst>
            <a:ext uri="{FF2B5EF4-FFF2-40B4-BE49-F238E27FC236}">
              <a16:creationId xmlns:a16="http://schemas.microsoft.com/office/drawing/2014/main" id="{AF089DDF-A3E4-4167-8FCB-46AD2953F69B}"/>
            </a:ext>
          </a:extLst>
        </xdr:cNvPr>
        <xdr:cNvSpPr txBox="1"/>
      </xdr:nvSpPr>
      <xdr:spPr>
        <a:xfrm>
          <a:off x="10515600" y="14855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107442</xdr:rowOff>
    </xdr:from>
    <xdr:to>
      <xdr:col>55</xdr:col>
      <xdr:colOff>88900</xdr:colOff>
      <xdr:row>86</xdr:row>
      <xdr:rowOff>107442</xdr:rowOff>
    </xdr:to>
    <xdr:cxnSp macro="">
      <xdr:nvCxnSpPr>
        <xdr:cNvPr id="347" name="直線コネクタ 346">
          <a:extLst>
            <a:ext uri="{FF2B5EF4-FFF2-40B4-BE49-F238E27FC236}">
              <a16:creationId xmlns:a16="http://schemas.microsoft.com/office/drawing/2014/main" id="{81A35935-A823-4BC7-A2E2-A5F0CEFCC2F1}"/>
            </a:ext>
          </a:extLst>
        </xdr:cNvPr>
        <xdr:cNvCxnSpPr/>
      </xdr:nvCxnSpPr>
      <xdr:spPr>
        <a:xfrm>
          <a:off x="10388600" y="14852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8017</xdr:rowOff>
    </xdr:from>
    <xdr:ext cx="469744" cy="259045"/>
    <xdr:sp macro="" textlink="">
      <xdr:nvSpPr>
        <xdr:cNvPr id="348" name="【公営住宅】&#10;一人当たり面積最大値テキスト">
          <a:extLst>
            <a:ext uri="{FF2B5EF4-FFF2-40B4-BE49-F238E27FC236}">
              <a16:creationId xmlns:a16="http://schemas.microsoft.com/office/drawing/2014/main" id="{CBC11872-93EC-43B7-8A93-80733B640FA2}"/>
            </a:ext>
          </a:extLst>
        </xdr:cNvPr>
        <xdr:cNvSpPr txBox="1"/>
      </xdr:nvSpPr>
      <xdr:spPr>
        <a:xfrm>
          <a:off x="10515600" y="13209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61340</xdr:rowOff>
    </xdr:from>
    <xdr:to>
      <xdr:col>55</xdr:col>
      <xdr:colOff>88900</xdr:colOff>
      <xdr:row>78</xdr:row>
      <xdr:rowOff>61340</xdr:rowOff>
    </xdr:to>
    <xdr:cxnSp macro="">
      <xdr:nvCxnSpPr>
        <xdr:cNvPr id="349" name="直線コネクタ 348">
          <a:extLst>
            <a:ext uri="{FF2B5EF4-FFF2-40B4-BE49-F238E27FC236}">
              <a16:creationId xmlns:a16="http://schemas.microsoft.com/office/drawing/2014/main" id="{D0E9A0EC-5EF8-40B4-8AD3-F92F1EB2B4A2}"/>
            </a:ext>
          </a:extLst>
        </xdr:cNvPr>
        <xdr:cNvCxnSpPr/>
      </xdr:nvCxnSpPr>
      <xdr:spPr>
        <a:xfrm>
          <a:off x="10388600" y="13434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13543</xdr:rowOff>
    </xdr:from>
    <xdr:ext cx="469744" cy="259045"/>
    <xdr:sp macro="" textlink="">
      <xdr:nvSpPr>
        <xdr:cNvPr id="350" name="【公営住宅】&#10;一人当たり面積平均値テキスト">
          <a:extLst>
            <a:ext uri="{FF2B5EF4-FFF2-40B4-BE49-F238E27FC236}">
              <a16:creationId xmlns:a16="http://schemas.microsoft.com/office/drawing/2014/main" id="{651AE40F-D9F2-4F3D-96CE-E956C0B27E42}"/>
            </a:ext>
          </a:extLst>
        </xdr:cNvPr>
        <xdr:cNvSpPr txBox="1"/>
      </xdr:nvSpPr>
      <xdr:spPr>
        <a:xfrm>
          <a:off x="10515600" y="144153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35116</xdr:rowOff>
    </xdr:from>
    <xdr:to>
      <xdr:col>55</xdr:col>
      <xdr:colOff>50800</xdr:colOff>
      <xdr:row>84</xdr:row>
      <xdr:rowOff>136716</xdr:rowOff>
    </xdr:to>
    <xdr:sp macro="" textlink="">
      <xdr:nvSpPr>
        <xdr:cNvPr id="351" name="フローチャート: 判断 350">
          <a:extLst>
            <a:ext uri="{FF2B5EF4-FFF2-40B4-BE49-F238E27FC236}">
              <a16:creationId xmlns:a16="http://schemas.microsoft.com/office/drawing/2014/main" id="{ED63A549-25FD-4D24-9DAC-6A7C5E71DB74}"/>
            </a:ext>
          </a:extLst>
        </xdr:cNvPr>
        <xdr:cNvSpPr/>
      </xdr:nvSpPr>
      <xdr:spPr>
        <a:xfrm>
          <a:off x="10426700" y="14436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36258</xdr:rowOff>
    </xdr:from>
    <xdr:to>
      <xdr:col>50</xdr:col>
      <xdr:colOff>165100</xdr:colOff>
      <xdr:row>84</xdr:row>
      <xdr:rowOff>137858</xdr:rowOff>
    </xdr:to>
    <xdr:sp macro="" textlink="">
      <xdr:nvSpPr>
        <xdr:cNvPr id="352" name="フローチャート: 判断 351">
          <a:extLst>
            <a:ext uri="{FF2B5EF4-FFF2-40B4-BE49-F238E27FC236}">
              <a16:creationId xmlns:a16="http://schemas.microsoft.com/office/drawing/2014/main" id="{31630703-055F-4DC8-886D-7CC0A94C01A0}"/>
            </a:ext>
          </a:extLst>
        </xdr:cNvPr>
        <xdr:cNvSpPr/>
      </xdr:nvSpPr>
      <xdr:spPr>
        <a:xfrm>
          <a:off x="9588500" y="14438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72834</xdr:rowOff>
    </xdr:from>
    <xdr:to>
      <xdr:col>46</xdr:col>
      <xdr:colOff>38100</xdr:colOff>
      <xdr:row>85</xdr:row>
      <xdr:rowOff>2984</xdr:rowOff>
    </xdr:to>
    <xdr:sp macro="" textlink="">
      <xdr:nvSpPr>
        <xdr:cNvPr id="353" name="フローチャート: 判断 352">
          <a:extLst>
            <a:ext uri="{FF2B5EF4-FFF2-40B4-BE49-F238E27FC236}">
              <a16:creationId xmlns:a16="http://schemas.microsoft.com/office/drawing/2014/main" id="{D8E9BB4A-47BB-44D1-AC0E-6DFE11914058}"/>
            </a:ext>
          </a:extLst>
        </xdr:cNvPr>
        <xdr:cNvSpPr/>
      </xdr:nvSpPr>
      <xdr:spPr>
        <a:xfrm>
          <a:off x="8699500" y="1447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55880</xdr:rowOff>
    </xdr:from>
    <xdr:to>
      <xdr:col>41</xdr:col>
      <xdr:colOff>101600</xdr:colOff>
      <xdr:row>84</xdr:row>
      <xdr:rowOff>157480</xdr:rowOff>
    </xdr:to>
    <xdr:sp macro="" textlink="">
      <xdr:nvSpPr>
        <xdr:cNvPr id="354" name="フローチャート: 判断 353">
          <a:extLst>
            <a:ext uri="{FF2B5EF4-FFF2-40B4-BE49-F238E27FC236}">
              <a16:creationId xmlns:a16="http://schemas.microsoft.com/office/drawing/2014/main" id="{5434FFA1-443F-4542-9966-A903586CDD81}"/>
            </a:ext>
          </a:extLst>
        </xdr:cNvPr>
        <xdr:cNvSpPr/>
      </xdr:nvSpPr>
      <xdr:spPr>
        <a:xfrm>
          <a:off x="7810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42163</xdr:rowOff>
    </xdr:from>
    <xdr:to>
      <xdr:col>36</xdr:col>
      <xdr:colOff>165100</xdr:colOff>
      <xdr:row>84</xdr:row>
      <xdr:rowOff>143763</xdr:rowOff>
    </xdr:to>
    <xdr:sp macro="" textlink="">
      <xdr:nvSpPr>
        <xdr:cNvPr id="355" name="フローチャート: 判断 354">
          <a:extLst>
            <a:ext uri="{FF2B5EF4-FFF2-40B4-BE49-F238E27FC236}">
              <a16:creationId xmlns:a16="http://schemas.microsoft.com/office/drawing/2014/main" id="{6522FE8D-596B-48D3-A207-EAB3C637490B}"/>
            </a:ext>
          </a:extLst>
        </xdr:cNvPr>
        <xdr:cNvSpPr/>
      </xdr:nvSpPr>
      <xdr:spPr>
        <a:xfrm>
          <a:off x="6921500" y="1444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67EF09C0-1909-4004-8888-85F8A2A0FD44}"/>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ADF71999-0A82-498C-832F-0517A6A9936A}"/>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E263F960-DD4F-4E4B-8ACF-371C46A67F31}"/>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84E52B41-4E09-4215-9C17-3F3A3BE71D6A}"/>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50AE4820-A1BD-4253-9A14-3E6D81D42FA9}"/>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133414</xdr:rowOff>
    </xdr:from>
    <xdr:to>
      <xdr:col>55</xdr:col>
      <xdr:colOff>50800</xdr:colOff>
      <xdr:row>83</xdr:row>
      <xdr:rowOff>63564</xdr:rowOff>
    </xdr:to>
    <xdr:sp macro="" textlink="">
      <xdr:nvSpPr>
        <xdr:cNvPr id="361" name="楕円 360">
          <a:extLst>
            <a:ext uri="{FF2B5EF4-FFF2-40B4-BE49-F238E27FC236}">
              <a16:creationId xmlns:a16="http://schemas.microsoft.com/office/drawing/2014/main" id="{33FB3B73-6CB2-43E1-A9DF-AD08E5B2B391}"/>
            </a:ext>
          </a:extLst>
        </xdr:cNvPr>
        <xdr:cNvSpPr/>
      </xdr:nvSpPr>
      <xdr:spPr>
        <a:xfrm>
          <a:off x="10426700" y="14192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156291</xdr:rowOff>
    </xdr:from>
    <xdr:ext cx="469744" cy="259045"/>
    <xdr:sp macro="" textlink="">
      <xdr:nvSpPr>
        <xdr:cNvPr id="362" name="【公営住宅】&#10;一人当たり面積該当値テキスト">
          <a:extLst>
            <a:ext uri="{FF2B5EF4-FFF2-40B4-BE49-F238E27FC236}">
              <a16:creationId xmlns:a16="http://schemas.microsoft.com/office/drawing/2014/main" id="{1A5BED7E-0B4B-487D-8B5B-4156196B4961}"/>
            </a:ext>
          </a:extLst>
        </xdr:cNvPr>
        <xdr:cNvSpPr txBox="1"/>
      </xdr:nvSpPr>
      <xdr:spPr>
        <a:xfrm>
          <a:off x="10515600" y="14043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142367</xdr:rowOff>
    </xdr:from>
    <xdr:to>
      <xdr:col>50</xdr:col>
      <xdr:colOff>165100</xdr:colOff>
      <xdr:row>83</xdr:row>
      <xdr:rowOff>72517</xdr:rowOff>
    </xdr:to>
    <xdr:sp macro="" textlink="">
      <xdr:nvSpPr>
        <xdr:cNvPr id="363" name="楕円 362">
          <a:extLst>
            <a:ext uri="{FF2B5EF4-FFF2-40B4-BE49-F238E27FC236}">
              <a16:creationId xmlns:a16="http://schemas.microsoft.com/office/drawing/2014/main" id="{6AF0E17F-0E3F-48B2-A59E-B05E74D9DDCD}"/>
            </a:ext>
          </a:extLst>
        </xdr:cNvPr>
        <xdr:cNvSpPr/>
      </xdr:nvSpPr>
      <xdr:spPr>
        <a:xfrm>
          <a:off x="9588500" y="14201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12764</xdr:rowOff>
    </xdr:from>
    <xdr:to>
      <xdr:col>55</xdr:col>
      <xdr:colOff>0</xdr:colOff>
      <xdr:row>83</xdr:row>
      <xdr:rowOff>21717</xdr:rowOff>
    </xdr:to>
    <xdr:cxnSp macro="">
      <xdr:nvCxnSpPr>
        <xdr:cNvPr id="364" name="直線コネクタ 363">
          <a:extLst>
            <a:ext uri="{FF2B5EF4-FFF2-40B4-BE49-F238E27FC236}">
              <a16:creationId xmlns:a16="http://schemas.microsoft.com/office/drawing/2014/main" id="{C936675F-408B-4A55-A375-BA8872E8138B}"/>
            </a:ext>
          </a:extLst>
        </xdr:cNvPr>
        <xdr:cNvCxnSpPr/>
      </xdr:nvCxnSpPr>
      <xdr:spPr>
        <a:xfrm flipV="1">
          <a:off x="9639300" y="14243114"/>
          <a:ext cx="838200" cy="8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153988</xdr:rowOff>
    </xdr:from>
    <xdr:to>
      <xdr:col>46</xdr:col>
      <xdr:colOff>38100</xdr:colOff>
      <xdr:row>83</xdr:row>
      <xdr:rowOff>84138</xdr:rowOff>
    </xdr:to>
    <xdr:sp macro="" textlink="">
      <xdr:nvSpPr>
        <xdr:cNvPr id="365" name="楕円 364">
          <a:extLst>
            <a:ext uri="{FF2B5EF4-FFF2-40B4-BE49-F238E27FC236}">
              <a16:creationId xmlns:a16="http://schemas.microsoft.com/office/drawing/2014/main" id="{DD20BA9A-B107-4222-9DB7-7DB05279B398}"/>
            </a:ext>
          </a:extLst>
        </xdr:cNvPr>
        <xdr:cNvSpPr/>
      </xdr:nvSpPr>
      <xdr:spPr>
        <a:xfrm>
          <a:off x="8699500" y="14212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21717</xdr:rowOff>
    </xdr:from>
    <xdr:to>
      <xdr:col>50</xdr:col>
      <xdr:colOff>114300</xdr:colOff>
      <xdr:row>83</xdr:row>
      <xdr:rowOff>33338</xdr:rowOff>
    </xdr:to>
    <xdr:cxnSp macro="">
      <xdr:nvCxnSpPr>
        <xdr:cNvPr id="366" name="直線コネクタ 365">
          <a:extLst>
            <a:ext uri="{FF2B5EF4-FFF2-40B4-BE49-F238E27FC236}">
              <a16:creationId xmlns:a16="http://schemas.microsoft.com/office/drawing/2014/main" id="{6696E212-5630-46D2-88DB-B07017678949}"/>
            </a:ext>
          </a:extLst>
        </xdr:cNvPr>
        <xdr:cNvCxnSpPr/>
      </xdr:nvCxnSpPr>
      <xdr:spPr>
        <a:xfrm flipV="1">
          <a:off x="8750300" y="14252067"/>
          <a:ext cx="889000" cy="11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164655</xdr:rowOff>
    </xdr:from>
    <xdr:to>
      <xdr:col>41</xdr:col>
      <xdr:colOff>101600</xdr:colOff>
      <xdr:row>83</xdr:row>
      <xdr:rowOff>94805</xdr:rowOff>
    </xdr:to>
    <xdr:sp macro="" textlink="">
      <xdr:nvSpPr>
        <xdr:cNvPr id="367" name="楕円 366">
          <a:extLst>
            <a:ext uri="{FF2B5EF4-FFF2-40B4-BE49-F238E27FC236}">
              <a16:creationId xmlns:a16="http://schemas.microsoft.com/office/drawing/2014/main" id="{5DB49673-88C9-473F-B725-2998C9755E77}"/>
            </a:ext>
          </a:extLst>
        </xdr:cNvPr>
        <xdr:cNvSpPr/>
      </xdr:nvSpPr>
      <xdr:spPr>
        <a:xfrm>
          <a:off x="7810500" y="14223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33338</xdr:rowOff>
    </xdr:from>
    <xdr:to>
      <xdr:col>45</xdr:col>
      <xdr:colOff>177800</xdr:colOff>
      <xdr:row>83</xdr:row>
      <xdr:rowOff>44005</xdr:rowOff>
    </xdr:to>
    <xdr:cxnSp macro="">
      <xdr:nvCxnSpPr>
        <xdr:cNvPr id="368" name="直線コネクタ 367">
          <a:extLst>
            <a:ext uri="{FF2B5EF4-FFF2-40B4-BE49-F238E27FC236}">
              <a16:creationId xmlns:a16="http://schemas.microsoft.com/office/drawing/2014/main" id="{FC455F53-89C8-445D-8239-849CE7D1230E}"/>
            </a:ext>
          </a:extLst>
        </xdr:cNvPr>
        <xdr:cNvCxnSpPr/>
      </xdr:nvCxnSpPr>
      <xdr:spPr>
        <a:xfrm flipV="1">
          <a:off x="7861300" y="14263688"/>
          <a:ext cx="889000" cy="10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166179</xdr:rowOff>
    </xdr:from>
    <xdr:to>
      <xdr:col>36</xdr:col>
      <xdr:colOff>165100</xdr:colOff>
      <xdr:row>83</xdr:row>
      <xdr:rowOff>96329</xdr:rowOff>
    </xdr:to>
    <xdr:sp macro="" textlink="">
      <xdr:nvSpPr>
        <xdr:cNvPr id="369" name="楕円 368">
          <a:extLst>
            <a:ext uri="{FF2B5EF4-FFF2-40B4-BE49-F238E27FC236}">
              <a16:creationId xmlns:a16="http://schemas.microsoft.com/office/drawing/2014/main" id="{E97AF3F5-3271-4900-9BD5-8F6D2DD1A90F}"/>
            </a:ext>
          </a:extLst>
        </xdr:cNvPr>
        <xdr:cNvSpPr/>
      </xdr:nvSpPr>
      <xdr:spPr>
        <a:xfrm>
          <a:off x="6921500" y="14225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44005</xdr:rowOff>
    </xdr:from>
    <xdr:to>
      <xdr:col>41</xdr:col>
      <xdr:colOff>50800</xdr:colOff>
      <xdr:row>83</xdr:row>
      <xdr:rowOff>45529</xdr:rowOff>
    </xdr:to>
    <xdr:cxnSp macro="">
      <xdr:nvCxnSpPr>
        <xdr:cNvPr id="370" name="直線コネクタ 369">
          <a:extLst>
            <a:ext uri="{FF2B5EF4-FFF2-40B4-BE49-F238E27FC236}">
              <a16:creationId xmlns:a16="http://schemas.microsoft.com/office/drawing/2014/main" id="{7E3AF7CD-4A99-4993-B0E0-A396F5B78696}"/>
            </a:ext>
          </a:extLst>
        </xdr:cNvPr>
        <xdr:cNvCxnSpPr/>
      </xdr:nvCxnSpPr>
      <xdr:spPr>
        <a:xfrm flipV="1">
          <a:off x="6972300" y="14274355"/>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128985</xdr:rowOff>
    </xdr:from>
    <xdr:ext cx="469744" cy="259045"/>
    <xdr:sp macro="" textlink="">
      <xdr:nvSpPr>
        <xdr:cNvPr id="371" name="n_1aveValue【公営住宅】&#10;一人当たり面積">
          <a:extLst>
            <a:ext uri="{FF2B5EF4-FFF2-40B4-BE49-F238E27FC236}">
              <a16:creationId xmlns:a16="http://schemas.microsoft.com/office/drawing/2014/main" id="{C100B52A-FE33-4DDD-A4CD-D5D1E3D0BEB4}"/>
            </a:ext>
          </a:extLst>
        </xdr:cNvPr>
        <xdr:cNvSpPr txBox="1"/>
      </xdr:nvSpPr>
      <xdr:spPr>
        <a:xfrm>
          <a:off x="9391727" y="14530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165561</xdr:rowOff>
    </xdr:from>
    <xdr:ext cx="469744" cy="259045"/>
    <xdr:sp macro="" textlink="">
      <xdr:nvSpPr>
        <xdr:cNvPr id="372" name="n_2aveValue【公営住宅】&#10;一人当たり面積">
          <a:extLst>
            <a:ext uri="{FF2B5EF4-FFF2-40B4-BE49-F238E27FC236}">
              <a16:creationId xmlns:a16="http://schemas.microsoft.com/office/drawing/2014/main" id="{E115E44D-81F0-438E-88AC-33BECB195A86}"/>
            </a:ext>
          </a:extLst>
        </xdr:cNvPr>
        <xdr:cNvSpPr txBox="1"/>
      </xdr:nvSpPr>
      <xdr:spPr>
        <a:xfrm>
          <a:off x="8515427" y="14567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148607</xdr:rowOff>
    </xdr:from>
    <xdr:ext cx="469744" cy="259045"/>
    <xdr:sp macro="" textlink="">
      <xdr:nvSpPr>
        <xdr:cNvPr id="373" name="n_3aveValue【公営住宅】&#10;一人当たり面積">
          <a:extLst>
            <a:ext uri="{FF2B5EF4-FFF2-40B4-BE49-F238E27FC236}">
              <a16:creationId xmlns:a16="http://schemas.microsoft.com/office/drawing/2014/main" id="{6E099E2C-B2B8-4008-B879-9F1BAB6A96C8}"/>
            </a:ext>
          </a:extLst>
        </xdr:cNvPr>
        <xdr:cNvSpPr txBox="1"/>
      </xdr:nvSpPr>
      <xdr:spPr>
        <a:xfrm>
          <a:off x="7626427"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134890</xdr:rowOff>
    </xdr:from>
    <xdr:ext cx="469744" cy="259045"/>
    <xdr:sp macro="" textlink="">
      <xdr:nvSpPr>
        <xdr:cNvPr id="374" name="n_4aveValue【公営住宅】&#10;一人当たり面積">
          <a:extLst>
            <a:ext uri="{FF2B5EF4-FFF2-40B4-BE49-F238E27FC236}">
              <a16:creationId xmlns:a16="http://schemas.microsoft.com/office/drawing/2014/main" id="{E621FCDF-2E22-4A5E-888E-75AA2C1CE1C4}"/>
            </a:ext>
          </a:extLst>
        </xdr:cNvPr>
        <xdr:cNvSpPr txBox="1"/>
      </xdr:nvSpPr>
      <xdr:spPr>
        <a:xfrm>
          <a:off x="6737427" y="14536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89044</xdr:rowOff>
    </xdr:from>
    <xdr:ext cx="469744" cy="259045"/>
    <xdr:sp macro="" textlink="">
      <xdr:nvSpPr>
        <xdr:cNvPr id="375" name="n_1mainValue【公営住宅】&#10;一人当たり面積">
          <a:extLst>
            <a:ext uri="{FF2B5EF4-FFF2-40B4-BE49-F238E27FC236}">
              <a16:creationId xmlns:a16="http://schemas.microsoft.com/office/drawing/2014/main" id="{1646E85C-F778-4153-B4CE-F6A2D848FF1E}"/>
            </a:ext>
          </a:extLst>
        </xdr:cNvPr>
        <xdr:cNvSpPr txBox="1"/>
      </xdr:nvSpPr>
      <xdr:spPr>
        <a:xfrm>
          <a:off x="9391727" y="13976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100665</xdr:rowOff>
    </xdr:from>
    <xdr:ext cx="469744" cy="259045"/>
    <xdr:sp macro="" textlink="">
      <xdr:nvSpPr>
        <xdr:cNvPr id="376" name="n_2mainValue【公営住宅】&#10;一人当たり面積">
          <a:extLst>
            <a:ext uri="{FF2B5EF4-FFF2-40B4-BE49-F238E27FC236}">
              <a16:creationId xmlns:a16="http://schemas.microsoft.com/office/drawing/2014/main" id="{879668EE-5D94-45A5-9B0F-E603B815B504}"/>
            </a:ext>
          </a:extLst>
        </xdr:cNvPr>
        <xdr:cNvSpPr txBox="1"/>
      </xdr:nvSpPr>
      <xdr:spPr>
        <a:xfrm>
          <a:off x="8515427" y="13988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111332</xdr:rowOff>
    </xdr:from>
    <xdr:ext cx="469744" cy="259045"/>
    <xdr:sp macro="" textlink="">
      <xdr:nvSpPr>
        <xdr:cNvPr id="377" name="n_3mainValue【公営住宅】&#10;一人当たり面積">
          <a:extLst>
            <a:ext uri="{FF2B5EF4-FFF2-40B4-BE49-F238E27FC236}">
              <a16:creationId xmlns:a16="http://schemas.microsoft.com/office/drawing/2014/main" id="{7744C196-6C32-4691-BD13-D1CBDD7C8605}"/>
            </a:ext>
          </a:extLst>
        </xdr:cNvPr>
        <xdr:cNvSpPr txBox="1"/>
      </xdr:nvSpPr>
      <xdr:spPr>
        <a:xfrm>
          <a:off x="7626427" y="13998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112856</xdr:rowOff>
    </xdr:from>
    <xdr:ext cx="469744" cy="259045"/>
    <xdr:sp macro="" textlink="">
      <xdr:nvSpPr>
        <xdr:cNvPr id="378" name="n_4mainValue【公営住宅】&#10;一人当たり面積">
          <a:extLst>
            <a:ext uri="{FF2B5EF4-FFF2-40B4-BE49-F238E27FC236}">
              <a16:creationId xmlns:a16="http://schemas.microsoft.com/office/drawing/2014/main" id="{135EAF40-88DE-49EB-B627-3D596D59CB48}"/>
            </a:ext>
          </a:extLst>
        </xdr:cNvPr>
        <xdr:cNvSpPr txBox="1"/>
      </xdr:nvSpPr>
      <xdr:spPr>
        <a:xfrm>
          <a:off x="6737427" y="14000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A53B2479-D7D8-4123-9332-94738E065FA5}"/>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62311244-942C-4FF3-BF06-270E407F0D16}"/>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A3FB17D9-7F7A-42BB-ABAC-0116F5442FAD}"/>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E1F30B66-791A-4B26-B554-92C2E0AC5032}"/>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388BC667-9404-4019-B480-2700620B0B5D}"/>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E775F21E-07CC-43AE-B3B6-68467F5609DB}"/>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CBAD2A78-909C-431B-8C12-3AF421D51697}"/>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20D0D37D-A2CE-4CF2-BE35-525A784AFD9A}"/>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AF111065-23E1-48E1-B882-0D7C5F60838C}"/>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6C3175DD-702F-4720-9176-DB4BE7174657}"/>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5B56BC6E-A8B4-4FF3-955D-7852103FE919}"/>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B84C897E-A09A-44CA-ACE3-8CF2B68FD5E6}"/>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3703509E-74F2-4B94-9B81-359CECFD9C46}"/>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7BC53F09-A0AD-485D-910C-ED26DEECCC2B}"/>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FE63BC16-6DBD-469F-B686-FC462DAF82FC}"/>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0ACFE46E-8F4C-4124-88DA-39B7C1530262}"/>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7C042206-BEAA-4BB0-BF9D-8F5333BC3A14}"/>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E38F20FA-7764-439C-8A2D-047A688522AB}"/>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5EDDFB3D-0F51-41F6-8938-E31241913DA3}"/>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8DE5A78A-29F8-4F9C-AC6E-3C154E816F85}"/>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6509649B-01BA-42C4-AE84-CD71D061A573}"/>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56C06691-9AE1-4ABB-9C43-332D4C843125}"/>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321A3275-8927-47AF-9958-D36B875BA518}"/>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1B995854-FA77-4997-9293-30FEDD8C4F2E}"/>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2EF5F22E-EA25-40C2-82F7-51E33831EEE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E0B45220-BF6F-424C-BE5C-0C034F766A01}"/>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F0AA240C-2714-48D8-926B-E0F90AA6D47E}"/>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6" name="直線コネクタ 405">
          <a:extLst>
            <a:ext uri="{FF2B5EF4-FFF2-40B4-BE49-F238E27FC236}">
              <a16:creationId xmlns:a16="http://schemas.microsoft.com/office/drawing/2014/main" id="{1FAF1411-A8B7-4141-B201-97F6912CFB49}"/>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7" name="テキスト ボックス 406">
          <a:extLst>
            <a:ext uri="{FF2B5EF4-FFF2-40B4-BE49-F238E27FC236}">
              <a16:creationId xmlns:a16="http://schemas.microsoft.com/office/drawing/2014/main" id="{4021B093-1F5B-448E-9C3E-9C9CC9B219BF}"/>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8" name="直線コネクタ 407">
          <a:extLst>
            <a:ext uri="{FF2B5EF4-FFF2-40B4-BE49-F238E27FC236}">
              <a16:creationId xmlns:a16="http://schemas.microsoft.com/office/drawing/2014/main" id="{7EE81874-EE95-49BF-9BA9-8B44C4077B8F}"/>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9" name="テキスト ボックス 408">
          <a:extLst>
            <a:ext uri="{FF2B5EF4-FFF2-40B4-BE49-F238E27FC236}">
              <a16:creationId xmlns:a16="http://schemas.microsoft.com/office/drawing/2014/main" id="{4BCB06E0-4910-4D80-A223-ED4F0F843696}"/>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0" name="直線コネクタ 409">
          <a:extLst>
            <a:ext uri="{FF2B5EF4-FFF2-40B4-BE49-F238E27FC236}">
              <a16:creationId xmlns:a16="http://schemas.microsoft.com/office/drawing/2014/main" id="{B254E611-B59B-4DEC-853D-7C72B28E0865}"/>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1" name="テキスト ボックス 410">
          <a:extLst>
            <a:ext uri="{FF2B5EF4-FFF2-40B4-BE49-F238E27FC236}">
              <a16:creationId xmlns:a16="http://schemas.microsoft.com/office/drawing/2014/main" id="{F5FAD2AC-BE49-4EFF-A016-1947FA363C34}"/>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2" name="直線コネクタ 411">
          <a:extLst>
            <a:ext uri="{FF2B5EF4-FFF2-40B4-BE49-F238E27FC236}">
              <a16:creationId xmlns:a16="http://schemas.microsoft.com/office/drawing/2014/main" id="{A56C99B4-EF89-4DD9-998C-A5DAFC7804E4}"/>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3" name="テキスト ボックス 412">
          <a:extLst>
            <a:ext uri="{FF2B5EF4-FFF2-40B4-BE49-F238E27FC236}">
              <a16:creationId xmlns:a16="http://schemas.microsoft.com/office/drawing/2014/main" id="{5FDFBCB5-5A3E-4A68-B5E9-600459B2C81D}"/>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4" name="直線コネクタ 413">
          <a:extLst>
            <a:ext uri="{FF2B5EF4-FFF2-40B4-BE49-F238E27FC236}">
              <a16:creationId xmlns:a16="http://schemas.microsoft.com/office/drawing/2014/main" id="{EBA8882D-DAE5-447A-BDB7-AE05F10C7A3D}"/>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5" name="テキスト ボックス 414">
          <a:extLst>
            <a:ext uri="{FF2B5EF4-FFF2-40B4-BE49-F238E27FC236}">
              <a16:creationId xmlns:a16="http://schemas.microsoft.com/office/drawing/2014/main" id="{D5D0A3FD-EF09-48BC-8BF9-89C475486718}"/>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6" name="直線コネクタ 415">
          <a:extLst>
            <a:ext uri="{FF2B5EF4-FFF2-40B4-BE49-F238E27FC236}">
              <a16:creationId xmlns:a16="http://schemas.microsoft.com/office/drawing/2014/main" id="{28CD96D2-4215-4712-B3A2-06A1ECBDD1A7}"/>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7" name="テキスト ボックス 416">
          <a:extLst>
            <a:ext uri="{FF2B5EF4-FFF2-40B4-BE49-F238E27FC236}">
              <a16:creationId xmlns:a16="http://schemas.microsoft.com/office/drawing/2014/main" id="{640DBF20-B55B-4424-B700-0A4D7CFF22AE}"/>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8" name="直線コネクタ 417">
          <a:extLst>
            <a:ext uri="{FF2B5EF4-FFF2-40B4-BE49-F238E27FC236}">
              <a16:creationId xmlns:a16="http://schemas.microsoft.com/office/drawing/2014/main" id="{097B97AC-77FF-4CCC-B1C9-4E25CD7FCCC5}"/>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9" name="【認定こども園・幼稚園・保育所】&#10;有形固定資産減価償却率グラフ枠">
          <a:extLst>
            <a:ext uri="{FF2B5EF4-FFF2-40B4-BE49-F238E27FC236}">
              <a16:creationId xmlns:a16="http://schemas.microsoft.com/office/drawing/2014/main" id="{51E14E55-5A39-41EF-BC59-5ADCC45B8F38}"/>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74567</xdr:rowOff>
    </xdr:from>
    <xdr:to>
      <xdr:col>85</xdr:col>
      <xdr:colOff>126364</xdr:colOff>
      <xdr:row>42</xdr:row>
      <xdr:rowOff>92528</xdr:rowOff>
    </xdr:to>
    <xdr:cxnSp macro="">
      <xdr:nvCxnSpPr>
        <xdr:cNvPr id="420" name="直線コネクタ 419">
          <a:extLst>
            <a:ext uri="{FF2B5EF4-FFF2-40B4-BE49-F238E27FC236}">
              <a16:creationId xmlns:a16="http://schemas.microsoft.com/office/drawing/2014/main" id="{7C005FBE-835E-42CA-936E-F402D05A850E}"/>
            </a:ext>
          </a:extLst>
        </xdr:cNvPr>
        <xdr:cNvCxnSpPr/>
      </xdr:nvCxnSpPr>
      <xdr:spPr>
        <a:xfrm flipV="1">
          <a:off x="16318864" y="5732417"/>
          <a:ext cx="0" cy="1561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1" name="【認定こども園・幼稚園・保育所】&#10;有形固定資産減価償却率最小値テキスト">
          <a:extLst>
            <a:ext uri="{FF2B5EF4-FFF2-40B4-BE49-F238E27FC236}">
              <a16:creationId xmlns:a16="http://schemas.microsoft.com/office/drawing/2014/main" id="{C9B73071-0EF6-4CD6-969C-33D4EF492B2F}"/>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2" name="直線コネクタ 421">
          <a:extLst>
            <a:ext uri="{FF2B5EF4-FFF2-40B4-BE49-F238E27FC236}">
              <a16:creationId xmlns:a16="http://schemas.microsoft.com/office/drawing/2014/main" id="{7E1421E1-F6E5-4DA1-92A2-329ADD72FDBD}"/>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21244</xdr:rowOff>
    </xdr:from>
    <xdr:ext cx="340478" cy="259045"/>
    <xdr:sp macro="" textlink="">
      <xdr:nvSpPr>
        <xdr:cNvPr id="423" name="【認定こども園・幼稚園・保育所】&#10;有形固定資産減価償却率最大値テキスト">
          <a:extLst>
            <a:ext uri="{FF2B5EF4-FFF2-40B4-BE49-F238E27FC236}">
              <a16:creationId xmlns:a16="http://schemas.microsoft.com/office/drawing/2014/main" id="{BCFF3BEF-5676-4B01-A5B9-3D6119840B4B}"/>
            </a:ext>
          </a:extLst>
        </xdr:cNvPr>
        <xdr:cNvSpPr txBox="1"/>
      </xdr:nvSpPr>
      <xdr:spPr>
        <a:xfrm>
          <a:off x="16357600" y="550764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74567</xdr:rowOff>
    </xdr:from>
    <xdr:to>
      <xdr:col>86</xdr:col>
      <xdr:colOff>25400</xdr:colOff>
      <xdr:row>33</xdr:row>
      <xdr:rowOff>74567</xdr:rowOff>
    </xdr:to>
    <xdr:cxnSp macro="">
      <xdr:nvCxnSpPr>
        <xdr:cNvPr id="424" name="直線コネクタ 423">
          <a:extLst>
            <a:ext uri="{FF2B5EF4-FFF2-40B4-BE49-F238E27FC236}">
              <a16:creationId xmlns:a16="http://schemas.microsoft.com/office/drawing/2014/main" id="{5D82AD29-FCCA-4EA5-A38F-BDA85667878E}"/>
            </a:ext>
          </a:extLst>
        </xdr:cNvPr>
        <xdr:cNvCxnSpPr/>
      </xdr:nvCxnSpPr>
      <xdr:spPr>
        <a:xfrm>
          <a:off x="16230600" y="5732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30316</xdr:rowOff>
    </xdr:from>
    <xdr:ext cx="405111" cy="259045"/>
    <xdr:sp macro="" textlink="">
      <xdr:nvSpPr>
        <xdr:cNvPr id="425" name="【認定こども園・幼稚園・保育所】&#10;有形固定資産減価償却率平均値テキスト">
          <a:extLst>
            <a:ext uri="{FF2B5EF4-FFF2-40B4-BE49-F238E27FC236}">
              <a16:creationId xmlns:a16="http://schemas.microsoft.com/office/drawing/2014/main" id="{E9483A93-E4F9-4229-90F7-76DA06011D26}"/>
            </a:ext>
          </a:extLst>
        </xdr:cNvPr>
        <xdr:cNvSpPr txBox="1"/>
      </xdr:nvSpPr>
      <xdr:spPr>
        <a:xfrm>
          <a:off x="16357600" y="63739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7438</xdr:rowOff>
    </xdr:from>
    <xdr:to>
      <xdr:col>85</xdr:col>
      <xdr:colOff>177800</xdr:colOff>
      <xdr:row>38</xdr:row>
      <xdr:rowOff>109038</xdr:rowOff>
    </xdr:to>
    <xdr:sp macro="" textlink="">
      <xdr:nvSpPr>
        <xdr:cNvPr id="426" name="フローチャート: 判断 425">
          <a:extLst>
            <a:ext uri="{FF2B5EF4-FFF2-40B4-BE49-F238E27FC236}">
              <a16:creationId xmlns:a16="http://schemas.microsoft.com/office/drawing/2014/main" id="{C20BBCE3-6260-48B1-8F6D-AABBC50653BF}"/>
            </a:ext>
          </a:extLst>
        </xdr:cNvPr>
        <xdr:cNvSpPr/>
      </xdr:nvSpPr>
      <xdr:spPr>
        <a:xfrm>
          <a:off x="16268700" y="652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164193</xdr:rowOff>
    </xdr:from>
    <xdr:to>
      <xdr:col>81</xdr:col>
      <xdr:colOff>101600</xdr:colOff>
      <xdr:row>38</xdr:row>
      <xdr:rowOff>94343</xdr:rowOff>
    </xdr:to>
    <xdr:sp macro="" textlink="">
      <xdr:nvSpPr>
        <xdr:cNvPr id="427" name="フローチャート: 判断 426">
          <a:extLst>
            <a:ext uri="{FF2B5EF4-FFF2-40B4-BE49-F238E27FC236}">
              <a16:creationId xmlns:a16="http://schemas.microsoft.com/office/drawing/2014/main" id="{919E8654-67EA-4E1A-8314-E52A4B84417A}"/>
            </a:ext>
          </a:extLst>
        </xdr:cNvPr>
        <xdr:cNvSpPr/>
      </xdr:nvSpPr>
      <xdr:spPr>
        <a:xfrm>
          <a:off x="15430500" y="650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170724</xdr:rowOff>
    </xdr:from>
    <xdr:to>
      <xdr:col>76</xdr:col>
      <xdr:colOff>165100</xdr:colOff>
      <xdr:row>38</xdr:row>
      <xdr:rowOff>100874</xdr:rowOff>
    </xdr:to>
    <xdr:sp macro="" textlink="">
      <xdr:nvSpPr>
        <xdr:cNvPr id="428" name="フローチャート: 判断 427">
          <a:extLst>
            <a:ext uri="{FF2B5EF4-FFF2-40B4-BE49-F238E27FC236}">
              <a16:creationId xmlns:a16="http://schemas.microsoft.com/office/drawing/2014/main" id="{809D1342-FE85-400C-9FF5-7D6B2A1B3B9D}"/>
            </a:ext>
          </a:extLst>
        </xdr:cNvPr>
        <xdr:cNvSpPr/>
      </xdr:nvSpPr>
      <xdr:spPr>
        <a:xfrm>
          <a:off x="14541500" y="651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125004</xdr:rowOff>
    </xdr:from>
    <xdr:to>
      <xdr:col>72</xdr:col>
      <xdr:colOff>38100</xdr:colOff>
      <xdr:row>38</xdr:row>
      <xdr:rowOff>55155</xdr:rowOff>
    </xdr:to>
    <xdr:sp macro="" textlink="">
      <xdr:nvSpPr>
        <xdr:cNvPr id="429" name="フローチャート: 判断 428">
          <a:extLst>
            <a:ext uri="{FF2B5EF4-FFF2-40B4-BE49-F238E27FC236}">
              <a16:creationId xmlns:a16="http://schemas.microsoft.com/office/drawing/2014/main" id="{40AB5AA2-EAA0-41D3-B1AB-F35264FFE285}"/>
            </a:ext>
          </a:extLst>
        </xdr:cNvPr>
        <xdr:cNvSpPr/>
      </xdr:nvSpPr>
      <xdr:spPr>
        <a:xfrm>
          <a:off x="13652500" y="646865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103777</xdr:rowOff>
    </xdr:from>
    <xdr:to>
      <xdr:col>67</xdr:col>
      <xdr:colOff>101600</xdr:colOff>
      <xdr:row>38</xdr:row>
      <xdr:rowOff>33927</xdr:rowOff>
    </xdr:to>
    <xdr:sp macro="" textlink="">
      <xdr:nvSpPr>
        <xdr:cNvPr id="430" name="フローチャート: 判断 429">
          <a:extLst>
            <a:ext uri="{FF2B5EF4-FFF2-40B4-BE49-F238E27FC236}">
              <a16:creationId xmlns:a16="http://schemas.microsoft.com/office/drawing/2014/main" id="{DBA938C5-079E-4CC4-86FF-D6505DFEEE9A}"/>
            </a:ext>
          </a:extLst>
        </xdr:cNvPr>
        <xdr:cNvSpPr/>
      </xdr:nvSpPr>
      <xdr:spPr>
        <a:xfrm>
          <a:off x="12763500" y="64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F116D377-A5B9-4943-937F-C43D1C06A2C8}"/>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5C3EC032-6A2A-479F-8356-E0C0E9717E77}"/>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45CE6DF9-7EDA-403A-95E4-7B276F0741B5}"/>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4BC6A369-4EEB-4A67-9C0E-51AAE7913809}"/>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3FF79AE9-DAC8-4A0E-9EFD-D6ADE078778D}"/>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147865</xdr:rowOff>
    </xdr:from>
    <xdr:to>
      <xdr:col>85</xdr:col>
      <xdr:colOff>177800</xdr:colOff>
      <xdr:row>40</xdr:row>
      <xdr:rowOff>78015</xdr:rowOff>
    </xdr:to>
    <xdr:sp macro="" textlink="">
      <xdr:nvSpPr>
        <xdr:cNvPr id="436" name="楕円 435">
          <a:extLst>
            <a:ext uri="{FF2B5EF4-FFF2-40B4-BE49-F238E27FC236}">
              <a16:creationId xmlns:a16="http://schemas.microsoft.com/office/drawing/2014/main" id="{AACA3BC9-E068-4197-8161-0BA2A899DAF8}"/>
            </a:ext>
          </a:extLst>
        </xdr:cNvPr>
        <xdr:cNvSpPr/>
      </xdr:nvSpPr>
      <xdr:spPr>
        <a:xfrm>
          <a:off x="16268700" y="68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126292</xdr:rowOff>
    </xdr:from>
    <xdr:ext cx="405111" cy="259045"/>
    <xdr:sp macro="" textlink="">
      <xdr:nvSpPr>
        <xdr:cNvPr id="437" name="【認定こども園・幼稚園・保育所】&#10;有形固定資産減価償却率該当値テキスト">
          <a:extLst>
            <a:ext uri="{FF2B5EF4-FFF2-40B4-BE49-F238E27FC236}">
              <a16:creationId xmlns:a16="http://schemas.microsoft.com/office/drawing/2014/main" id="{DBBD0B56-B6B3-491D-94D1-E562AA99C76E}"/>
            </a:ext>
          </a:extLst>
        </xdr:cNvPr>
        <xdr:cNvSpPr txBox="1"/>
      </xdr:nvSpPr>
      <xdr:spPr>
        <a:xfrm>
          <a:off x="16357600" y="681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111941</xdr:rowOff>
    </xdr:from>
    <xdr:to>
      <xdr:col>81</xdr:col>
      <xdr:colOff>101600</xdr:colOff>
      <xdr:row>40</xdr:row>
      <xdr:rowOff>42091</xdr:rowOff>
    </xdr:to>
    <xdr:sp macro="" textlink="">
      <xdr:nvSpPr>
        <xdr:cNvPr id="438" name="楕円 437">
          <a:extLst>
            <a:ext uri="{FF2B5EF4-FFF2-40B4-BE49-F238E27FC236}">
              <a16:creationId xmlns:a16="http://schemas.microsoft.com/office/drawing/2014/main" id="{CF329BFA-12B5-410A-8364-D3B8EB7C56FA}"/>
            </a:ext>
          </a:extLst>
        </xdr:cNvPr>
        <xdr:cNvSpPr/>
      </xdr:nvSpPr>
      <xdr:spPr>
        <a:xfrm>
          <a:off x="15430500" y="6798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162741</xdr:rowOff>
    </xdr:from>
    <xdr:to>
      <xdr:col>85</xdr:col>
      <xdr:colOff>127000</xdr:colOff>
      <xdr:row>40</xdr:row>
      <xdr:rowOff>27215</xdr:rowOff>
    </xdr:to>
    <xdr:cxnSp macro="">
      <xdr:nvCxnSpPr>
        <xdr:cNvPr id="439" name="直線コネクタ 438">
          <a:extLst>
            <a:ext uri="{FF2B5EF4-FFF2-40B4-BE49-F238E27FC236}">
              <a16:creationId xmlns:a16="http://schemas.microsoft.com/office/drawing/2014/main" id="{A98A824E-79AF-453F-849D-41177BC142FA}"/>
            </a:ext>
          </a:extLst>
        </xdr:cNvPr>
        <xdr:cNvCxnSpPr/>
      </xdr:nvCxnSpPr>
      <xdr:spPr>
        <a:xfrm>
          <a:off x="15481300" y="6849291"/>
          <a:ext cx="8382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20501</xdr:rowOff>
    </xdr:from>
    <xdr:to>
      <xdr:col>76</xdr:col>
      <xdr:colOff>165100</xdr:colOff>
      <xdr:row>40</xdr:row>
      <xdr:rowOff>122101</xdr:rowOff>
    </xdr:to>
    <xdr:sp macro="" textlink="">
      <xdr:nvSpPr>
        <xdr:cNvPr id="440" name="楕円 439">
          <a:extLst>
            <a:ext uri="{FF2B5EF4-FFF2-40B4-BE49-F238E27FC236}">
              <a16:creationId xmlns:a16="http://schemas.microsoft.com/office/drawing/2014/main" id="{766DAD85-13E2-4A98-B870-091E56618581}"/>
            </a:ext>
          </a:extLst>
        </xdr:cNvPr>
        <xdr:cNvSpPr/>
      </xdr:nvSpPr>
      <xdr:spPr>
        <a:xfrm>
          <a:off x="14541500" y="6878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162741</xdr:rowOff>
    </xdr:from>
    <xdr:to>
      <xdr:col>81</xdr:col>
      <xdr:colOff>50800</xdr:colOff>
      <xdr:row>40</xdr:row>
      <xdr:rowOff>71301</xdr:rowOff>
    </xdr:to>
    <xdr:cxnSp macro="">
      <xdr:nvCxnSpPr>
        <xdr:cNvPr id="441" name="直線コネクタ 440">
          <a:extLst>
            <a:ext uri="{FF2B5EF4-FFF2-40B4-BE49-F238E27FC236}">
              <a16:creationId xmlns:a16="http://schemas.microsoft.com/office/drawing/2014/main" id="{BD99AF4D-F9BB-4BF2-86C5-A4ADB5A583A9}"/>
            </a:ext>
          </a:extLst>
        </xdr:cNvPr>
        <xdr:cNvCxnSpPr/>
      </xdr:nvCxnSpPr>
      <xdr:spPr>
        <a:xfrm flipV="1">
          <a:off x="14592300" y="6849291"/>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80917</xdr:rowOff>
    </xdr:from>
    <xdr:to>
      <xdr:col>72</xdr:col>
      <xdr:colOff>38100</xdr:colOff>
      <xdr:row>41</xdr:row>
      <xdr:rowOff>11067</xdr:rowOff>
    </xdr:to>
    <xdr:sp macro="" textlink="">
      <xdr:nvSpPr>
        <xdr:cNvPr id="442" name="楕円 441">
          <a:extLst>
            <a:ext uri="{FF2B5EF4-FFF2-40B4-BE49-F238E27FC236}">
              <a16:creationId xmlns:a16="http://schemas.microsoft.com/office/drawing/2014/main" id="{DEC09B13-C290-46C2-A30B-B46F9E14DFD3}"/>
            </a:ext>
          </a:extLst>
        </xdr:cNvPr>
        <xdr:cNvSpPr/>
      </xdr:nvSpPr>
      <xdr:spPr>
        <a:xfrm>
          <a:off x="13652500" y="6938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71301</xdr:rowOff>
    </xdr:from>
    <xdr:to>
      <xdr:col>76</xdr:col>
      <xdr:colOff>114300</xdr:colOff>
      <xdr:row>40</xdr:row>
      <xdr:rowOff>131717</xdr:rowOff>
    </xdr:to>
    <xdr:cxnSp macro="">
      <xdr:nvCxnSpPr>
        <xdr:cNvPr id="443" name="直線コネクタ 442">
          <a:extLst>
            <a:ext uri="{FF2B5EF4-FFF2-40B4-BE49-F238E27FC236}">
              <a16:creationId xmlns:a16="http://schemas.microsoft.com/office/drawing/2014/main" id="{0C6DF280-84E4-4F4B-912A-6CDAFD8266DC}"/>
            </a:ext>
          </a:extLst>
        </xdr:cNvPr>
        <xdr:cNvCxnSpPr/>
      </xdr:nvCxnSpPr>
      <xdr:spPr>
        <a:xfrm flipV="1">
          <a:off x="13703300" y="6929301"/>
          <a:ext cx="8890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61323</xdr:rowOff>
    </xdr:from>
    <xdr:to>
      <xdr:col>67</xdr:col>
      <xdr:colOff>101600</xdr:colOff>
      <xdr:row>40</xdr:row>
      <xdr:rowOff>162923</xdr:rowOff>
    </xdr:to>
    <xdr:sp macro="" textlink="">
      <xdr:nvSpPr>
        <xdr:cNvPr id="444" name="楕円 443">
          <a:extLst>
            <a:ext uri="{FF2B5EF4-FFF2-40B4-BE49-F238E27FC236}">
              <a16:creationId xmlns:a16="http://schemas.microsoft.com/office/drawing/2014/main" id="{9BC46D7F-C467-464F-A524-85523BE50AC8}"/>
            </a:ext>
          </a:extLst>
        </xdr:cNvPr>
        <xdr:cNvSpPr/>
      </xdr:nvSpPr>
      <xdr:spPr>
        <a:xfrm>
          <a:off x="12763500" y="691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112123</xdr:rowOff>
    </xdr:from>
    <xdr:to>
      <xdr:col>71</xdr:col>
      <xdr:colOff>177800</xdr:colOff>
      <xdr:row>40</xdr:row>
      <xdr:rowOff>131717</xdr:rowOff>
    </xdr:to>
    <xdr:cxnSp macro="">
      <xdr:nvCxnSpPr>
        <xdr:cNvPr id="445" name="直線コネクタ 444">
          <a:extLst>
            <a:ext uri="{FF2B5EF4-FFF2-40B4-BE49-F238E27FC236}">
              <a16:creationId xmlns:a16="http://schemas.microsoft.com/office/drawing/2014/main" id="{1174C10D-E23B-455A-B370-BCF3A09002D7}"/>
            </a:ext>
          </a:extLst>
        </xdr:cNvPr>
        <xdr:cNvCxnSpPr/>
      </xdr:nvCxnSpPr>
      <xdr:spPr>
        <a:xfrm>
          <a:off x="12814300" y="6970123"/>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110870</xdr:rowOff>
    </xdr:from>
    <xdr:ext cx="405111" cy="259045"/>
    <xdr:sp macro="" textlink="">
      <xdr:nvSpPr>
        <xdr:cNvPr id="446" name="n_1aveValue【認定こども園・幼稚園・保育所】&#10;有形固定資産減価償却率">
          <a:extLst>
            <a:ext uri="{FF2B5EF4-FFF2-40B4-BE49-F238E27FC236}">
              <a16:creationId xmlns:a16="http://schemas.microsoft.com/office/drawing/2014/main" id="{99D361D0-0AA3-4D8F-9592-A411F4FCEE4F}"/>
            </a:ext>
          </a:extLst>
        </xdr:cNvPr>
        <xdr:cNvSpPr txBox="1"/>
      </xdr:nvSpPr>
      <xdr:spPr>
        <a:xfrm>
          <a:off x="15266044" y="628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117401</xdr:rowOff>
    </xdr:from>
    <xdr:ext cx="405111" cy="259045"/>
    <xdr:sp macro="" textlink="">
      <xdr:nvSpPr>
        <xdr:cNvPr id="447" name="n_2aveValue【認定こども園・幼稚園・保育所】&#10;有形固定資産減価償却率">
          <a:extLst>
            <a:ext uri="{FF2B5EF4-FFF2-40B4-BE49-F238E27FC236}">
              <a16:creationId xmlns:a16="http://schemas.microsoft.com/office/drawing/2014/main" id="{80EFA510-B089-42D3-AE1F-C5BCCE8E7B7D}"/>
            </a:ext>
          </a:extLst>
        </xdr:cNvPr>
        <xdr:cNvSpPr txBox="1"/>
      </xdr:nvSpPr>
      <xdr:spPr>
        <a:xfrm>
          <a:off x="14389744" y="628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71681</xdr:rowOff>
    </xdr:from>
    <xdr:ext cx="405111" cy="259045"/>
    <xdr:sp macro="" textlink="">
      <xdr:nvSpPr>
        <xdr:cNvPr id="448" name="n_3aveValue【認定こども園・幼稚園・保育所】&#10;有形固定資産減価償却率">
          <a:extLst>
            <a:ext uri="{FF2B5EF4-FFF2-40B4-BE49-F238E27FC236}">
              <a16:creationId xmlns:a16="http://schemas.microsoft.com/office/drawing/2014/main" id="{DB227262-F21F-4866-A2E3-44C96A6AA956}"/>
            </a:ext>
          </a:extLst>
        </xdr:cNvPr>
        <xdr:cNvSpPr txBox="1"/>
      </xdr:nvSpPr>
      <xdr:spPr>
        <a:xfrm>
          <a:off x="13500744" y="6243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50454</xdr:rowOff>
    </xdr:from>
    <xdr:ext cx="405111" cy="259045"/>
    <xdr:sp macro="" textlink="">
      <xdr:nvSpPr>
        <xdr:cNvPr id="449" name="n_4aveValue【認定こども園・幼稚園・保育所】&#10;有形固定資産減価償却率">
          <a:extLst>
            <a:ext uri="{FF2B5EF4-FFF2-40B4-BE49-F238E27FC236}">
              <a16:creationId xmlns:a16="http://schemas.microsoft.com/office/drawing/2014/main" id="{AFAC2C46-FD53-4575-8050-80A37417D0B1}"/>
            </a:ext>
          </a:extLst>
        </xdr:cNvPr>
        <xdr:cNvSpPr txBox="1"/>
      </xdr:nvSpPr>
      <xdr:spPr>
        <a:xfrm>
          <a:off x="12611744" y="622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33218</xdr:rowOff>
    </xdr:from>
    <xdr:ext cx="405111" cy="259045"/>
    <xdr:sp macro="" textlink="">
      <xdr:nvSpPr>
        <xdr:cNvPr id="450" name="n_1mainValue【認定こども園・幼稚園・保育所】&#10;有形固定資産減価償却率">
          <a:extLst>
            <a:ext uri="{FF2B5EF4-FFF2-40B4-BE49-F238E27FC236}">
              <a16:creationId xmlns:a16="http://schemas.microsoft.com/office/drawing/2014/main" id="{463AA3CB-3069-4EB7-8441-C143DE7C7601}"/>
            </a:ext>
          </a:extLst>
        </xdr:cNvPr>
        <xdr:cNvSpPr txBox="1"/>
      </xdr:nvSpPr>
      <xdr:spPr>
        <a:xfrm>
          <a:off x="15266044" y="68912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113228</xdr:rowOff>
    </xdr:from>
    <xdr:ext cx="405111" cy="259045"/>
    <xdr:sp macro="" textlink="">
      <xdr:nvSpPr>
        <xdr:cNvPr id="451" name="n_2mainValue【認定こども園・幼稚園・保育所】&#10;有形固定資産減価償却率">
          <a:extLst>
            <a:ext uri="{FF2B5EF4-FFF2-40B4-BE49-F238E27FC236}">
              <a16:creationId xmlns:a16="http://schemas.microsoft.com/office/drawing/2014/main" id="{8317304B-1EA6-47D7-ADEC-E25572ACC156}"/>
            </a:ext>
          </a:extLst>
        </xdr:cNvPr>
        <xdr:cNvSpPr txBox="1"/>
      </xdr:nvSpPr>
      <xdr:spPr>
        <a:xfrm>
          <a:off x="14389744" y="6971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2194</xdr:rowOff>
    </xdr:from>
    <xdr:ext cx="405111" cy="259045"/>
    <xdr:sp macro="" textlink="">
      <xdr:nvSpPr>
        <xdr:cNvPr id="452" name="n_3mainValue【認定こども園・幼稚園・保育所】&#10;有形固定資産減価償却率">
          <a:extLst>
            <a:ext uri="{FF2B5EF4-FFF2-40B4-BE49-F238E27FC236}">
              <a16:creationId xmlns:a16="http://schemas.microsoft.com/office/drawing/2014/main" id="{AA6DE5A6-3644-4FD1-8B55-BA1AD1C57AC2}"/>
            </a:ext>
          </a:extLst>
        </xdr:cNvPr>
        <xdr:cNvSpPr txBox="1"/>
      </xdr:nvSpPr>
      <xdr:spPr>
        <a:xfrm>
          <a:off x="13500744" y="7031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154050</xdr:rowOff>
    </xdr:from>
    <xdr:ext cx="405111" cy="259045"/>
    <xdr:sp macro="" textlink="">
      <xdr:nvSpPr>
        <xdr:cNvPr id="453" name="n_4mainValue【認定こども園・幼稚園・保育所】&#10;有形固定資産減価償却率">
          <a:extLst>
            <a:ext uri="{FF2B5EF4-FFF2-40B4-BE49-F238E27FC236}">
              <a16:creationId xmlns:a16="http://schemas.microsoft.com/office/drawing/2014/main" id="{FD8CAAB2-3C7A-4F10-867E-22BAC2CD6AF0}"/>
            </a:ext>
          </a:extLst>
        </xdr:cNvPr>
        <xdr:cNvSpPr txBox="1"/>
      </xdr:nvSpPr>
      <xdr:spPr>
        <a:xfrm>
          <a:off x="12611744" y="7012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4" name="正方形/長方形 453">
          <a:extLst>
            <a:ext uri="{FF2B5EF4-FFF2-40B4-BE49-F238E27FC236}">
              <a16:creationId xmlns:a16="http://schemas.microsoft.com/office/drawing/2014/main" id="{DB8FB2D3-CFA6-4EFC-8D24-C728983194C2}"/>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5" name="正方形/長方形 454">
          <a:extLst>
            <a:ext uri="{FF2B5EF4-FFF2-40B4-BE49-F238E27FC236}">
              <a16:creationId xmlns:a16="http://schemas.microsoft.com/office/drawing/2014/main" id="{AF511B3B-2ADF-4959-9216-0B4D78DFD8F6}"/>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6" name="正方形/長方形 455">
          <a:extLst>
            <a:ext uri="{FF2B5EF4-FFF2-40B4-BE49-F238E27FC236}">
              <a16:creationId xmlns:a16="http://schemas.microsoft.com/office/drawing/2014/main" id="{EFA37996-5F00-42EF-ADD2-ABA4EA053222}"/>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7" name="正方形/長方形 456">
          <a:extLst>
            <a:ext uri="{FF2B5EF4-FFF2-40B4-BE49-F238E27FC236}">
              <a16:creationId xmlns:a16="http://schemas.microsoft.com/office/drawing/2014/main" id="{D1498B03-BA26-4369-9F54-2A1A018BB039}"/>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8" name="正方形/長方形 457">
          <a:extLst>
            <a:ext uri="{FF2B5EF4-FFF2-40B4-BE49-F238E27FC236}">
              <a16:creationId xmlns:a16="http://schemas.microsoft.com/office/drawing/2014/main" id="{2703D63E-6776-4F0D-BE26-548A815D2645}"/>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9" name="正方形/長方形 458">
          <a:extLst>
            <a:ext uri="{FF2B5EF4-FFF2-40B4-BE49-F238E27FC236}">
              <a16:creationId xmlns:a16="http://schemas.microsoft.com/office/drawing/2014/main" id="{01F2D5DC-4FD3-4525-B62A-9165C6170EED}"/>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0" name="正方形/長方形 459">
          <a:extLst>
            <a:ext uri="{FF2B5EF4-FFF2-40B4-BE49-F238E27FC236}">
              <a16:creationId xmlns:a16="http://schemas.microsoft.com/office/drawing/2014/main" id="{C8639496-1CE1-4FBA-B4E9-D265CF0302CA}"/>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1" name="正方形/長方形 460">
          <a:extLst>
            <a:ext uri="{FF2B5EF4-FFF2-40B4-BE49-F238E27FC236}">
              <a16:creationId xmlns:a16="http://schemas.microsoft.com/office/drawing/2014/main" id="{29660536-C2ED-4983-8B81-3DD6FC71FD68}"/>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2" name="テキスト ボックス 461">
          <a:extLst>
            <a:ext uri="{FF2B5EF4-FFF2-40B4-BE49-F238E27FC236}">
              <a16:creationId xmlns:a16="http://schemas.microsoft.com/office/drawing/2014/main" id="{08501026-976F-46E2-A7A3-506F7F287B37}"/>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3" name="直線コネクタ 462">
          <a:extLst>
            <a:ext uri="{FF2B5EF4-FFF2-40B4-BE49-F238E27FC236}">
              <a16:creationId xmlns:a16="http://schemas.microsoft.com/office/drawing/2014/main" id="{67ECB26E-FED4-4A6F-A6A3-4DC64D33D265}"/>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4" name="直線コネクタ 463">
          <a:extLst>
            <a:ext uri="{FF2B5EF4-FFF2-40B4-BE49-F238E27FC236}">
              <a16:creationId xmlns:a16="http://schemas.microsoft.com/office/drawing/2014/main" id="{F4F36DE8-B092-499F-AB7F-83CB57BD1BEF}"/>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5" name="テキスト ボックス 464">
          <a:extLst>
            <a:ext uri="{FF2B5EF4-FFF2-40B4-BE49-F238E27FC236}">
              <a16:creationId xmlns:a16="http://schemas.microsoft.com/office/drawing/2014/main" id="{DBF673D9-C8A3-4015-AFC7-0B48C320E521}"/>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6" name="直線コネクタ 465">
          <a:extLst>
            <a:ext uri="{FF2B5EF4-FFF2-40B4-BE49-F238E27FC236}">
              <a16:creationId xmlns:a16="http://schemas.microsoft.com/office/drawing/2014/main" id="{F6558612-7299-4948-B768-D7FEB20BDD68}"/>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7" name="テキスト ボックス 466">
          <a:extLst>
            <a:ext uri="{FF2B5EF4-FFF2-40B4-BE49-F238E27FC236}">
              <a16:creationId xmlns:a16="http://schemas.microsoft.com/office/drawing/2014/main" id="{04CE3A50-A735-4115-974C-458EC04606A1}"/>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8" name="直線コネクタ 467">
          <a:extLst>
            <a:ext uri="{FF2B5EF4-FFF2-40B4-BE49-F238E27FC236}">
              <a16:creationId xmlns:a16="http://schemas.microsoft.com/office/drawing/2014/main" id="{5F8B44A9-4EB5-4880-B3F8-511818B138FE}"/>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9" name="テキスト ボックス 468">
          <a:extLst>
            <a:ext uri="{FF2B5EF4-FFF2-40B4-BE49-F238E27FC236}">
              <a16:creationId xmlns:a16="http://schemas.microsoft.com/office/drawing/2014/main" id="{80DB7F8F-8623-43FB-8C03-F556DEBB93A6}"/>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0" name="直線コネクタ 469">
          <a:extLst>
            <a:ext uri="{FF2B5EF4-FFF2-40B4-BE49-F238E27FC236}">
              <a16:creationId xmlns:a16="http://schemas.microsoft.com/office/drawing/2014/main" id="{B26C32A5-C9BD-4300-A2D5-5EEE3A89278C}"/>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1" name="テキスト ボックス 470">
          <a:extLst>
            <a:ext uri="{FF2B5EF4-FFF2-40B4-BE49-F238E27FC236}">
              <a16:creationId xmlns:a16="http://schemas.microsoft.com/office/drawing/2014/main" id="{E46EA900-27E8-4795-9EBF-6DB131D8BB29}"/>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2" name="直線コネクタ 471">
          <a:extLst>
            <a:ext uri="{FF2B5EF4-FFF2-40B4-BE49-F238E27FC236}">
              <a16:creationId xmlns:a16="http://schemas.microsoft.com/office/drawing/2014/main" id="{49E9892B-EC22-4065-8503-FA4450800AA4}"/>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3" name="テキスト ボックス 472">
          <a:extLst>
            <a:ext uri="{FF2B5EF4-FFF2-40B4-BE49-F238E27FC236}">
              <a16:creationId xmlns:a16="http://schemas.microsoft.com/office/drawing/2014/main" id="{733CC1C8-5148-4AFC-8D9E-A6BDDD563E6F}"/>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4" name="直線コネクタ 473">
          <a:extLst>
            <a:ext uri="{FF2B5EF4-FFF2-40B4-BE49-F238E27FC236}">
              <a16:creationId xmlns:a16="http://schemas.microsoft.com/office/drawing/2014/main" id="{CB1F3ACD-982E-4E2B-95DE-88E500601E0C}"/>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5" name="テキスト ボックス 474">
          <a:extLst>
            <a:ext uri="{FF2B5EF4-FFF2-40B4-BE49-F238E27FC236}">
              <a16:creationId xmlns:a16="http://schemas.microsoft.com/office/drawing/2014/main" id="{DE6CAD8C-2B06-47A8-B8D4-DDA16410A638}"/>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6" name="【認定こども園・幼稚園・保育所】&#10;一人当たり面積グラフ枠">
          <a:extLst>
            <a:ext uri="{FF2B5EF4-FFF2-40B4-BE49-F238E27FC236}">
              <a16:creationId xmlns:a16="http://schemas.microsoft.com/office/drawing/2014/main" id="{E543AB3B-662A-48C6-84F0-D66C2DE1F3D5}"/>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41910</xdr:rowOff>
    </xdr:from>
    <xdr:to>
      <xdr:col>116</xdr:col>
      <xdr:colOff>62864</xdr:colOff>
      <xdr:row>41</xdr:row>
      <xdr:rowOff>142240</xdr:rowOff>
    </xdr:to>
    <xdr:cxnSp macro="">
      <xdr:nvCxnSpPr>
        <xdr:cNvPr id="477" name="直線コネクタ 476">
          <a:extLst>
            <a:ext uri="{FF2B5EF4-FFF2-40B4-BE49-F238E27FC236}">
              <a16:creationId xmlns:a16="http://schemas.microsoft.com/office/drawing/2014/main" id="{2E180D51-6036-44D4-AC06-8879FE9B6851}"/>
            </a:ext>
          </a:extLst>
        </xdr:cNvPr>
        <xdr:cNvCxnSpPr/>
      </xdr:nvCxnSpPr>
      <xdr:spPr>
        <a:xfrm flipV="1">
          <a:off x="22160864" y="5871210"/>
          <a:ext cx="0" cy="1300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146067</xdr:rowOff>
    </xdr:from>
    <xdr:ext cx="469744" cy="259045"/>
    <xdr:sp macro="" textlink="">
      <xdr:nvSpPr>
        <xdr:cNvPr id="478" name="【認定こども園・幼稚園・保育所】&#10;一人当たり面積最小値テキスト">
          <a:extLst>
            <a:ext uri="{FF2B5EF4-FFF2-40B4-BE49-F238E27FC236}">
              <a16:creationId xmlns:a16="http://schemas.microsoft.com/office/drawing/2014/main" id="{1F7AE6A7-71B4-47A0-B57A-1AF611001499}"/>
            </a:ext>
          </a:extLst>
        </xdr:cNvPr>
        <xdr:cNvSpPr txBox="1"/>
      </xdr:nvSpPr>
      <xdr:spPr>
        <a:xfrm>
          <a:off x="22199600" y="7175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142240</xdr:rowOff>
    </xdr:from>
    <xdr:to>
      <xdr:col>116</xdr:col>
      <xdr:colOff>152400</xdr:colOff>
      <xdr:row>41</xdr:row>
      <xdr:rowOff>142240</xdr:rowOff>
    </xdr:to>
    <xdr:cxnSp macro="">
      <xdr:nvCxnSpPr>
        <xdr:cNvPr id="479" name="直線コネクタ 478">
          <a:extLst>
            <a:ext uri="{FF2B5EF4-FFF2-40B4-BE49-F238E27FC236}">
              <a16:creationId xmlns:a16="http://schemas.microsoft.com/office/drawing/2014/main" id="{E897D325-2CD9-4E81-99D4-4287B39BE61C}"/>
            </a:ext>
          </a:extLst>
        </xdr:cNvPr>
        <xdr:cNvCxnSpPr/>
      </xdr:nvCxnSpPr>
      <xdr:spPr>
        <a:xfrm>
          <a:off x="22072600" y="7171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160037</xdr:rowOff>
    </xdr:from>
    <xdr:ext cx="469744" cy="259045"/>
    <xdr:sp macro="" textlink="">
      <xdr:nvSpPr>
        <xdr:cNvPr id="480" name="【認定こども園・幼稚園・保育所】&#10;一人当たり面積最大値テキスト">
          <a:extLst>
            <a:ext uri="{FF2B5EF4-FFF2-40B4-BE49-F238E27FC236}">
              <a16:creationId xmlns:a16="http://schemas.microsoft.com/office/drawing/2014/main" id="{0C6C1A2C-723D-44AC-9D7B-F6D91BC468C3}"/>
            </a:ext>
          </a:extLst>
        </xdr:cNvPr>
        <xdr:cNvSpPr txBox="1"/>
      </xdr:nvSpPr>
      <xdr:spPr>
        <a:xfrm>
          <a:off x="22199600" y="5646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41910</xdr:rowOff>
    </xdr:from>
    <xdr:to>
      <xdr:col>116</xdr:col>
      <xdr:colOff>152400</xdr:colOff>
      <xdr:row>34</xdr:row>
      <xdr:rowOff>41910</xdr:rowOff>
    </xdr:to>
    <xdr:cxnSp macro="">
      <xdr:nvCxnSpPr>
        <xdr:cNvPr id="481" name="直線コネクタ 480">
          <a:extLst>
            <a:ext uri="{FF2B5EF4-FFF2-40B4-BE49-F238E27FC236}">
              <a16:creationId xmlns:a16="http://schemas.microsoft.com/office/drawing/2014/main" id="{71E86349-5A45-4556-9287-075B4D7AA83D}"/>
            </a:ext>
          </a:extLst>
        </xdr:cNvPr>
        <xdr:cNvCxnSpPr/>
      </xdr:nvCxnSpPr>
      <xdr:spPr>
        <a:xfrm>
          <a:off x="22072600" y="5871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63517</xdr:rowOff>
    </xdr:from>
    <xdr:ext cx="469744" cy="259045"/>
    <xdr:sp macro="" textlink="">
      <xdr:nvSpPr>
        <xdr:cNvPr id="482" name="【認定こども園・幼稚園・保育所】&#10;一人当たり面積平均値テキスト">
          <a:extLst>
            <a:ext uri="{FF2B5EF4-FFF2-40B4-BE49-F238E27FC236}">
              <a16:creationId xmlns:a16="http://schemas.microsoft.com/office/drawing/2014/main" id="{6EE1C33E-EE0C-40A8-BE61-159688EDDAFC}"/>
            </a:ext>
          </a:extLst>
        </xdr:cNvPr>
        <xdr:cNvSpPr txBox="1"/>
      </xdr:nvSpPr>
      <xdr:spPr>
        <a:xfrm>
          <a:off x="22199600" y="6750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85090</xdr:rowOff>
    </xdr:from>
    <xdr:to>
      <xdr:col>116</xdr:col>
      <xdr:colOff>114300</xdr:colOff>
      <xdr:row>40</xdr:row>
      <xdr:rowOff>15240</xdr:rowOff>
    </xdr:to>
    <xdr:sp macro="" textlink="">
      <xdr:nvSpPr>
        <xdr:cNvPr id="483" name="フローチャート: 判断 482">
          <a:extLst>
            <a:ext uri="{FF2B5EF4-FFF2-40B4-BE49-F238E27FC236}">
              <a16:creationId xmlns:a16="http://schemas.microsoft.com/office/drawing/2014/main" id="{CEB93DAE-E8D4-4FB8-B9C1-2F8F85B3DB2A}"/>
            </a:ext>
          </a:extLst>
        </xdr:cNvPr>
        <xdr:cNvSpPr/>
      </xdr:nvSpPr>
      <xdr:spPr>
        <a:xfrm>
          <a:off x="22110700" y="6771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100330</xdr:rowOff>
    </xdr:from>
    <xdr:to>
      <xdr:col>112</xdr:col>
      <xdr:colOff>38100</xdr:colOff>
      <xdr:row>40</xdr:row>
      <xdr:rowOff>30480</xdr:rowOff>
    </xdr:to>
    <xdr:sp macro="" textlink="">
      <xdr:nvSpPr>
        <xdr:cNvPr id="484" name="フローチャート: 判断 483">
          <a:extLst>
            <a:ext uri="{FF2B5EF4-FFF2-40B4-BE49-F238E27FC236}">
              <a16:creationId xmlns:a16="http://schemas.microsoft.com/office/drawing/2014/main" id="{8DD0C6FA-E7BF-45A4-83E3-77315C420DCF}"/>
            </a:ext>
          </a:extLst>
        </xdr:cNvPr>
        <xdr:cNvSpPr/>
      </xdr:nvSpPr>
      <xdr:spPr>
        <a:xfrm>
          <a:off x="21272500" y="678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133350</xdr:rowOff>
    </xdr:from>
    <xdr:to>
      <xdr:col>107</xdr:col>
      <xdr:colOff>101600</xdr:colOff>
      <xdr:row>40</xdr:row>
      <xdr:rowOff>63500</xdr:rowOff>
    </xdr:to>
    <xdr:sp macro="" textlink="">
      <xdr:nvSpPr>
        <xdr:cNvPr id="485" name="フローチャート: 判断 484">
          <a:extLst>
            <a:ext uri="{FF2B5EF4-FFF2-40B4-BE49-F238E27FC236}">
              <a16:creationId xmlns:a16="http://schemas.microsoft.com/office/drawing/2014/main" id="{25A91560-C92B-401C-9363-31116717658A}"/>
            </a:ext>
          </a:extLst>
        </xdr:cNvPr>
        <xdr:cNvSpPr/>
      </xdr:nvSpPr>
      <xdr:spPr>
        <a:xfrm>
          <a:off x="20383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111760</xdr:rowOff>
    </xdr:from>
    <xdr:to>
      <xdr:col>102</xdr:col>
      <xdr:colOff>165100</xdr:colOff>
      <xdr:row>40</xdr:row>
      <xdr:rowOff>41910</xdr:rowOff>
    </xdr:to>
    <xdr:sp macro="" textlink="">
      <xdr:nvSpPr>
        <xdr:cNvPr id="486" name="フローチャート: 判断 485">
          <a:extLst>
            <a:ext uri="{FF2B5EF4-FFF2-40B4-BE49-F238E27FC236}">
              <a16:creationId xmlns:a16="http://schemas.microsoft.com/office/drawing/2014/main" id="{441285C5-348A-4AAD-9C12-EF5CA48CC980}"/>
            </a:ext>
          </a:extLst>
        </xdr:cNvPr>
        <xdr:cNvSpPr/>
      </xdr:nvSpPr>
      <xdr:spPr>
        <a:xfrm>
          <a:off x="19494500" y="679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152400</xdr:rowOff>
    </xdr:from>
    <xdr:to>
      <xdr:col>98</xdr:col>
      <xdr:colOff>38100</xdr:colOff>
      <xdr:row>40</xdr:row>
      <xdr:rowOff>82550</xdr:rowOff>
    </xdr:to>
    <xdr:sp macro="" textlink="">
      <xdr:nvSpPr>
        <xdr:cNvPr id="487" name="フローチャート: 判断 486">
          <a:extLst>
            <a:ext uri="{FF2B5EF4-FFF2-40B4-BE49-F238E27FC236}">
              <a16:creationId xmlns:a16="http://schemas.microsoft.com/office/drawing/2014/main" id="{71E338B9-3E94-43A6-BCC3-30EA95A5330F}"/>
            </a:ext>
          </a:extLst>
        </xdr:cNvPr>
        <xdr:cNvSpPr/>
      </xdr:nvSpPr>
      <xdr:spPr>
        <a:xfrm>
          <a:off x="18605500" y="6838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4056C8ED-C941-4528-8BB5-14181A28E53F}"/>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A084ABB3-AB4A-40EF-83A8-08C73A6F47E6}"/>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37005AC9-4178-4AB0-94C3-B4BA686F4197}"/>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24B59ED9-10E1-4AC1-BD05-BDC66D2B155C}"/>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88F37ADB-287C-4755-8254-4884C67430D2}"/>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57150</xdr:rowOff>
    </xdr:from>
    <xdr:to>
      <xdr:col>116</xdr:col>
      <xdr:colOff>114300</xdr:colOff>
      <xdr:row>39</xdr:row>
      <xdr:rowOff>158750</xdr:rowOff>
    </xdr:to>
    <xdr:sp macro="" textlink="">
      <xdr:nvSpPr>
        <xdr:cNvPr id="493" name="楕円 492">
          <a:extLst>
            <a:ext uri="{FF2B5EF4-FFF2-40B4-BE49-F238E27FC236}">
              <a16:creationId xmlns:a16="http://schemas.microsoft.com/office/drawing/2014/main" id="{CCAD73C8-5B6C-4F4B-93D7-F1C127D3BC85}"/>
            </a:ext>
          </a:extLst>
        </xdr:cNvPr>
        <xdr:cNvSpPr/>
      </xdr:nvSpPr>
      <xdr:spPr>
        <a:xfrm>
          <a:off x="22110700" y="674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80027</xdr:rowOff>
    </xdr:from>
    <xdr:ext cx="469744" cy="259045"/>
    <xdr:sp macro="" textlink="">
      <xdr:nvSpPr>
        <xdr:cNvPr id="494" name="【認定こども園・幼稚園・保育所】&#10;一人当たり面積該当値テキスト">
          <a:extLst>
            <a:ext uri="{FF2B5EF4-FFF2-40B4-BE49-F238E27FC236}">
              <a16:creationId xmlns:a16="http://schemas.microsoft.com/office/drawing/2014/main" id="{B5BE7A52-FFC8-4EC5-8CA5-A05601BC8788}"/>
            </a:ext>
          </a:extLst>
        </xdr:cNvPr>
        <xdr:cNvSpPr txBox="1"/>
      </xdr:nvSpPr>
      <xdr:spPr>
        <a:xfrm>
          <a:off x="22199600" y="659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63500</xdr:rowOff>
    </xdr:from>
    <xdr:to>
      <xdr:col>112</xdr:col>
      <xdr:colOff>38100</xdr:colOff>
      <xdr:row>39</xdr:row>
      <xdr:rowOff>165100</xdr:rowOff>
    </xdr:to>
    <xdr:sp macro="" textlink="">
      <xdr:nvSpPr>
        <xdr:cNvPr id="495" name="楕円 494">
          <a:extLst>
            <a:ext uri="{FF2B5EF4-FFF2-40B4-BE49-F238E27FC236}">
              <a16:creationId xmlns:a16="http://schemas.microsoft.com/office/drawing/2014/main" id="{31309775-1118-494B-8908-A25B45179E11}"/>
            </a:ext>
          </a:extLst>
        </xdr:cNvPr>
        <xdr:cNvSpPr/>
      </xdr:nvSpPr>
      <xdr:spPr>
        <a:xfrm>
          <a:off x="21272500" y="675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107950</xdr:rowOff>
    </xdr:from>
    <xdr:to>
      <xdr:col>116</xdr:col>
      <xdr:colOff>63500</xdr:colOff>
      <xdr:row>39</xdr:row>
      <xdr:rowOff>114300</xdr:rowOff>
    </xdr:to>
    <xdr:cxnSp macro="">
      <xdr:nvCxnSpPr>
        <xdr:cNvPr id="496" name="直線コネクタ 495">
          <a:extLst>
            <a:ext uri="{FF2B5EF4-FFF2-40B4-BE49-F238E27FC236}">
              <a16:creationId xmlns:a16="http://schemas.microsoft.com/office/drawing/2014/main" id="{512BE7B4-D84E-46B8-BC5F-8D6D01DB23EC}"/>
            </a:ext>
          </a:extLst>
        </xdr:cNvPr>
        <xdr:cNvCxnSpPr/>
      </xdr:nvCxnSpPr>
      <xdr:spPr>
        <a:xfrm flipV="1">
          <a:off x="21323300" y="6794500"/>
          <a:ext cx="8382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92710</xdr:rowOff>
    </xdr:from>
    <xdr:to>
      <xdr:col>107</xdr:col>
      <xdr:colOff>101600</xdr:colOff>
      <xdr:row>40</xdr:row>
      <xdr:rowOff>22860</xdr:rowOff>
    </xdr:to>
    <xdr:sp macro="" textlink="">
      <xdr:nvSpPr>
        <xdr:cNvPr id="497" name="楕円 496">
          <a:extLst>
            <a:ext uri="{FF2B5EF4-FFF2-40B4-BE49-F238E27FC236}">
              <a16:creationId xmlns:a16="http://schemas.microsoft.com/office/drawing/2014/main" id="{20BDBB09-4A22-4A46-A60E-641189159800}"/>
            </a:ext>
          </a:extLst>
        </xdr:cNvPr>
        <xdr:cNvSpPr/>
      </xdr:nvSpPr>
      <xdr:spPr>
        <a:xfrm>
          <a:off x="20383500" y="6779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114300</xdr:rowOff>
    </xdr:from>
    <xdr:to>
      <xdr:col>111</xdr:col>
      <xdr:colOff>177800</xdr:colOff>
      <xdr:row>39</xdr:row>
      <xdr:rowOff>143510</xdr:rowOff>
    </xdr:to>
    <xdr:cxnSp macro="">
      <xdr:nvCxnSpPr>
        <xdr:cNvPr id="498" name="直線コネクタ 497">
          <a:extLst>
            <a:ext uri="{FF2B5EF4-FFF2-40B4-BE49-F238E27FC236}">
              <a16:creationId xmlns:a16="http://schemas.microsoft.com/office/drawing/2014/main" id="{F424A2E8-B7B5-41FE-BF22-24E4D96D80E0}"/>
            </a:ext>
          </a:extLst>
        </xdr:cNvPr>
        <xdr:cNvCxnSpPr/>
      </xdr:nvCxnSpPr>
      <xdr:spPr>
        <a:xfrm flipV="1">
          <a:off x="20434300" y="6800850"/>
          <a:ext cx="889000" cy="29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123190</xdr:rowOff>
    </xdr:from>
    <xdr:to>
      <xdr:col>102</xdr:col>
      <xdr:colOff>165100</xdr:colOff>
      <xdr:row>40</xdr:row>
      <xdr:rowOff>53340</xdr:rowOff>
    </xdr:to>
    <xdr:sp macro="" textlink="">
      <xdr:nvSpPr>
        <xdr:cNvPr id="499" name="楕円 498">
          <a:extLst>
            <a:ext uri="{FF2B5EF4-FFF2-40B4-BE49-F238E27FC236}">
              <a16:creationId xmlns:a16="http://schemas.microsoft.com/office/drawing/2014/main" id="{F3192F45-DBD2-4FC0-8435-B9130F12ABE4}"/>
            </a:ext>
          </a:extLst>
        </xdr:cNvPr>
        <xdr:cNvSpPr/>
      </xdr:nvSpPr>
      <xdr:spPr>
        <a:xfrm>
          <a:off x="19494500" y="680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143510</xdr:rowOff>
    </xdr:from>
    <xdr:to>
      <xdr:col>107</xdr:col>
      <xdr:colOff>50800</xdr:colOff>
      <xdr:row>40</xdr:row>
      <xdr:rowOff>2540</xdr:rowOff>
    </xdr:to>
    <xdr:cxnSp macro="">
      <xdr:nvCxnSpPr>
        <xdr:cNvPr id="500" name="直線コネクタ 499">
          <a:extLst>
            <a:ext uri="{FF2B5EF4-FFF2-40B4-BE49-F238E27FC236}">
              <a16:creationId xmlns:a16="http://schemas.microsoft.com/office/drawing/2014/main" id="{54E4918D-B5C8-4830-B610-4DB2168A15AC}"/>
            </a:ext>
          </a:extLst>
        </xdr:cNvPr>
        <xdr:cNvCxnSpPr/>
      </xdr:nvCxnSpPr>
      <xdr:spPr>
        <a:xfrm flipV="1">
          <a:off x="19545300" y="68300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128270</xdr:rowOff>
    </xdr:from>
    <xdr:to>
      <xdr:col>98</xdr:col>
      <xdr:colOff>38100</xdr:colOff>
      <xdr:row>40</xdr:row>
      <xdr:rowOff>58420</xdr:rowOff>
    </xdr:to>
    <xdr:sp macro="" textlink="">
      <xdr:nvSpPr>
        <xdr:cNvPr id="501" name="楕円 500">
          <a:extLst>
            <a:ext uri="{FF2B5EF4-FFF2-40B4-BE49-F238E27FC236}">
              <a16:creationId xmlns:a16="http://schemas.microsoft.com/office/drawing/2014/main" id="{3D30068B-C353-4487-A654-CA593300C773}"/>
            </a:ext>
          </a:extLst>
        </xdr:cNvPr>
        <xdr:cNvSpPr/>
      </xdr:nvSpPr>
      <xdr:spPr>
        <a:xfrm>
          <a:off x="186055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2540</xdr:rowOff>
    </xdr:from>
    <xdr:to>
      <xdr:col>102</xdr:col>
      <xdr:colOff>114300</xdr:colOff>
      <xdr:row>40</xdr:row>
      <xdr:rowOff>7620</xdr:rowOff>
    </xdr:to>
    <xdr:cxnSp macro="">
      <xdr:nvCxnSpPr>
        <xdr:cNvPr id="502" name="直線コネクタ 501">
          <a:extLst>
            <a:ext uri="{FF2B5EF4-FFF2-40B4-BE49-F238E27FC236}">
              <a16:creationId xmlns:a16="http://schemas.microsoft.com/office/drawing/2014/main" id="{5E0B281B-1552-45DD-BBEE-3E6AD75A4789}"/>
            </a:ext>
          </a:extLst>
        </xdr:cNvPr>
        <xdr:cNvCxnSpPr/>
      </xdr:nvCxnSpPr>
      <xdr:spPr>
        <a:xfrm flipV="1">
          <a:off x="18656300" y="6860540"/>
          <a:ext cx="8890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21607</xdr:rowOff>
    </xdr:from>
    <xdr:ext cx="469744" cy="259045"/>
    <xdr:sp macro="" textlink="">
      <xdr:nvSpPr>
        <xdr:cNvPr id="503" name="n_1aveValue【認定こども園・幼稚園・保育所】&#10;一人当たり面積">
          <a:extLst>
            <a:ext uri="{FF2B5EF4-FFF2-40B4-BE49-F238E27FC236}">
              <a16:creationId xmlns:a16="http://schemas.microsoft.com/office/drawing/2014/main" id="{3B4015D8-4CF4-40BE-80A2-FCEA5BF0814B}"/>
            </a:ext>
          </a:extLst>
        </xdr:cNvPr>
        <xdr:cNvSpPr txBox="1"/>
      </xdr:nvSpPr>
      <xdr:spPr>
        <a:xfrm>
          <a:off x="21075727" y="6879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54627</xdr:rowOff>
    </xdr:from>
    <xdr:ext cx="469744" cy="259045"/>
    <xdr:sp macro="" textlink="">
      <xdr:nvSpPr>
        <xdr:cNvPr id="504" name="n_2aveValue【認定こども園・幼稚園・保育所】&#10;一人当たり面積">
          <a:extLst>
            <a:ext uri="{FF2B5EF4-FFF2-40B4-BE49-F238E27FC236}">
              <a16:creationId xmlns:a16="http://schemas.microsoft.com/office/drawing/2014/main" id="{ECBDE120-6E84-402E-8775-02D6672E6487}"/>
            </a:ext>
          </a:extLst>
        </xdr:cNvPr>
        <xdr:cNvSpPr txBox="1"/>
      </xdr:nvSpPr>
      <xdr:spPr>
        <a:xfrm>
          <a:off x="20199427" y="691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58437</xdr:rowOff>
    </xdr:from>
    <xdr:ext cx="469744" cy="259045"/>
    <xdr:sp macro="" textlink="">
      <xdr:nvSpPr>
        <xdr:cNvPr id="505" name="n_3aveValue【認定こども園・幼稚園・保育所】&#10;一人当たり面積">
          <a:extLst>
            <a:ext uri="{FF2B5EF4-FFF2-40B4-BE49-F238E27FC236}">
              <a16:creationId xmlns:a16="http://schemas.microsoft.com/office/drawing/2014/main" id="{EA334480-B7C2-444C-932A-0DBAB2CA0F8C}"/>
            </a:ext>
          </a:extLst>
        </xdr:cNvPr>
        <xdr:cNvSpPr txBox="1"/>
      </xdr:nvSpPr>
      <xdr:spPr>
        <a:xfrm>
          <a:off x="19310427" y="657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73677</xdr:rowOff>
    </xdr:from>
    <xdr:ext cx="469744" cy="259045"/>
    <xdr:sp macro="" textlink="">
      <xdr:nvSpPr>
        <xdr:cNvPr id="506" name="n_4aveValue【認定こども園・幼稚園・保育所】&#10;一人当たり面積">
          <a:extLst>
            <a:ext uri="{FF2B5EF4-FFF2-40B4-BE49-F238E27FC236}">
              <a16:creationId xmlns:a16="http://schemas.microsoft.com/office/drawing/2014/main" id="{664D27DA-D5D8-41DE-85C8-F7777D9FFDF3}"/>
            </a:ext>
          </a:extLst>
        </xdr:cNvPr>
        <xdr:cNvSpPr txBox="1"/>
      </xdr:nvSpPr>
      <xdr:spPr>
        <a:xfrm>
          <a:off x="18421427" y="6931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10177</xdr:rowOff>
    </xdr:from>
    <xdr:ext cx="469744" cy="259045"/>
    <xdr:sp macro="" textlink="">
      <xdr:nvSpPr>
        <xdr:cNvPr id="507" name="n_1mainValue【認定こども園・幼稚園・保育所】&#10;一人当たり面積">
          <a:extLst>
            <a:ext uri="{FF2B5EF4-FFF2-40B4-BE49-F238E27FC236}">
              <a16:creationId xmlns:a16="http://schemas.microsoft.com/office/drawing/2014/main" id="{EB30DFE4-7B7A-425C-8308-34C062E74E7E}"/>
            </a:ext>
          </a:extLst>
        </xdr:cNvPr>
        <xdr:cNvSpPr txBox="1"/>
      </xdr:nvSpPr>
      <xdr:spPr>
        <a:xfrm>
          <a:off x="21075727" y="652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39387</xdr:rowOff>
    </xdr:from>
    <xdr:ext cx="469744" cy="259045"/>
    <xdr:sp macro="" textlink="">
      <xdr:nvSpPr>
        <xdr:cNvPr id="508" name="n_2mainValue【認定こども園・幼稚園・保育所】&#10;一人当たり面積">
          <a:extLst>
            <a:ext uri="{FF2B5EF4-FFF2-40B4-BE49-F238E27FC236}">
              <a16:creationId xmlns:a16="http://schemas.microsoft.com/office/drawing/2014/main" id="{59CEB78F-D485-41E0-A442-0F711BB1AB5C}"/>
            </a:ext>
          </a:extLst>
        </xdr:cNvPr>
        <xdr:cNvSpPr txBox="1"/>
      </xdr:nvSpPr>
      <xdr:spPr>
        <a:xfrm>
          <a:off x="20199427" y="655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44467</xdr:rowOff>
    </xdr:from>
    <xdr:ext cx="469744" cy="259045"/>
    <xdr:sp macro="" textlink="">
      <xdr:nvSpPr>
        <xdr:cNvPr id="509" name="n_3mainValue【認定こども園・幼稚園・保育所】&#10;一人当たり面積">
          <a:extLst>
            <a:ext uri="{FF2B5EF4-FFF2-40B4-BE49-F238E27FC236}">
              <a16:creationId xmlns:a16="http://schemas.microsoft.com/office/drawing/2014/main" id="{0C9CEB24-8741-4840-B1ED-EC28CEB81A75}"/>
            </a:ext>
          </a:extLst>
        </xdr:cNvPr>
        <xdr:cNvSpPr txBox="1"/>
      </xdr:nvSpPr>
      <xdr:spPr>
        <a:xfrm>
          <a:off x="19310427" y="6902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74947</xdr:rowOff>
    </xdr:from>
    <xdr:ext cx="469744" cy="259045"/>
    <xdr:sp macro="" textlink="">
      <xdr:nvSpPr>
        <xdr:cNvPr id="510" name="n_4mainValue【認定こども園・幼稚園・保育所】&#10;一人当たり面積">
          <a:extLst>
            <a:ext uri="{FF2B5EF4-FFF2-40B4-BE49-F238E27FC236}">
              <a16:creationId xmlns:a16="http://schemas.microsoft.com/office/drawing/2014/main" id="{EEFF2204-A98E-45A7-BE29-B59F463B9310}"/>
            </a:ext>
          </a:extLst>
        </xdr:cNvPr>
        <xdr:cNvSpPr txBox="1"/>
      </xdr:nvSpPr>
      <xdr:spPr>
        <a:xfrm>
          <a:off x="18421427" y="659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1" name="正方形/長方形 510">
          <a:extLst>
            <a:ext uri="{FF2B5EF4-FFF2-40B4-BE49-F238E27FC236}">
              <a16:creationId xmlns:a16="http://schemas.microsoft.com/office/drawing/2014/main" id="{8A15E7B3-0D5A-40CE-9ABE-C25D254B6A56}"/>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2" name="正方形/長方形 511">
          <a:extLst>
            <a:ext uri="{FF2B5EF4-FFF2-40B4-BE49-F238E27FC236}">
              <a16:creationId xmlns:a16="http://schemas.microsoft.com/office/drawing/2014/main" id="{A2D787B0-E51A-4CF4-A329-5D20719377CD}"/>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3" name="正方形/長方形 512">
          <a:extLst>
            <a:ext uri="{FF2B5EF4-FFF2-40B4-BE49-F238E27FC236}">
              <a16:creationId xmlns:a16="http://schemas.microsoft.com/office/drawing/2014/main" id="{B5AEC237-ABD9-42E4-B579-BA6D5A8528E8}"/>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4" name="正方形/長方形 513">
          <a:extLst>
            <a:ext uri="{FF2B5EF4-FFF2-40B4-BE49-F238E27FC236}">
              <a16:creationId xmlns:a16="http://schemas.microsoft.com/office/drawing/2014/main" id="{27A991C2-79C2-41D7-B85E-735ECE428E68}"/>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5" name="正方形/長方形 514">
          <a:extLst>
            <a:ext uri="{FF2B5EF4-FFF2-40B4-BE49-F238E27FC236}">
              <a16:creationId xmlns:a16="http://schemas.microsoft.com/office/drawing/2014/main" id="{8B619E26-BE73-402D-B62A-E1CAB89F3C56}"/>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6" name="正方形/長方形 515">
          <a:extLst>
            <a:ext uri="{FF2B5EF4-FFF2-40B4-BE49-F238E27FC236}">
              <a16:creationId xmlns:a16="http://schemas.microsoft.com/office/drawing/2014/main" id="{4EE91725-386C-444E-B470-1ACD8DF93856}"/>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7" name="正方形/長方形 516">
          <a:extLst>
            <a:ext uri="{FF2B5EF4-FFF2-40B4-BE49-F238E27FC236}">
              <a16:creationId xmlns:a16="http://schemas.microsoft.com/office/drawing/2014/main" id="{163D49FB-E29F-4871-A8BD-50319F0E50F9}"/>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8" name="正方形/長方形 517">
          <a:extLst>
            <a:ext uri="{FF2B5EF4-FFF2-40B4-BE49-F238E27FC236}">
              <a16:creationId xmlns:a16="http://schemas.microsoft.com/office/drawing/2014/main" id="{B6A2C364-34C4-4BC9-9D54-77324E5773EE}"/>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9" name="テキスト ボックス 518">
          <a:extLst>
            <a:ext uri="{FF2B5EF4-FFF2-40B4-BE49-F238E27FC236}">
              <a16:creationId xmlns:a16="http://schemas.microsoft.com/office/drawing/2014/main" id="{0164C62C-C1A0-46F4-864A-D1AFCFC177D1}"/>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0" name="直線コネクタ 519">
          <a:extLst>
            <a:ext uri="{FF2B5EF4-FFF2-40B4-BE49-F238E27FC236}">
              <a16:creationId xmlns:a16="http://schemas.microsoft.com/office/drawing/2014/main" id="{C5C137BB-F40E-4438-B2CD-862A4E5389E1}"/>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1" name="テキスト ボックス 520">
          <a:extLst>
            <a:ext uri="{FF2B5EF4-FFF2-40B4-BE49-F238E27FC236}">
              <a16:creationId xmlns:a16="http://schemas.microsoft.com/office/drawing/2014/main" id="{8717A400-86EA-4043-89DA-D127565CDEC4}"/>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2" name="直線コネクタ 521">
          <a:extLst>
            <a:ext uri="{FF2B5EF4-FFF2-40B4-BE49-F238E27FC236}">
              <a16:creationId xmlns:a16="http://schemas.microsoft.com/office/drawing/2014/main" id="{F432CB46-6E03-4C9E-BB2C-BB804FCD3B75}"/>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3" name="テキスト ボックス 522">
          <a:extLst>
            <a:ext uri="{FF2B5EF4-FFF2-40B4-BE49-F238E27FC236}">
              <a16:creationId xmlns:a16="http://schemas.microsoft.com/office/drawing/2014/main" id="{A307F6CD-2448-4347-A6B9-2BAB9E52266E}"/>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4" name="直線コネクタ 523">
          <a:extLst>
            <a:ext uri="{FF2B5EF4-FFF2-40B4-BE49-F238E27FC236}">
              <a16:creationId xmlns:a16="http://schemas.microsoft.com/office/drawing/2014/main" id="{638070B1-12E0-4766-8610-0E5ED1922FBE}"/>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5" name="テキスト ボックス 524">
          <a:extLst>
            <a:ext uri="{FF2B5EF4-FFF2-40B4-BE49-F238E27FC236}">
              <a16:creationId xmlns:a16="http://schemas.microsoft.com/office/drawing/2014/main" id="{04F53CE3-10A4-4CE7-AEE3-48272B6D3A6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6" name="直線コネクタ 525">
          <a:extLst>
            <a:ext uri="{FF2B5EF4-FFF2-40B4-BE49-F238E27FC236}">
              <a16:creationId xmlns:a16="http://schemas.microsoft.com/office/drawing/2014/main" id="{E6C02478-ABB4-44AA-A305-C66898CAD6BA}"/>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7" name="テキスト ボックス 526">
          <a:extLst>
            <a:ext uri="{FF2B5EF4-FFF2-40B4-BE49-F238E27FC236}">
              <a16:creationId xmlns:a16="http://schemas.microsoft.com/office/drawing/2014/main" id="{7EA95955-8997-4A8E-8791-5B39133D9D73}"/>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8" name="直線コネクタ 527">
          <a:extLst>
            <a:ext uri="{FF2B5EF4-FFF2-40B4-BE49-F238E27FC236}">
              <a16:creationId xmlns:a16="http://schemas.microsoft.com/office/drawing/2014/main" id="{AC100B02-2ACF-49F0-8CE0-F59C182ABA39}"/>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9" name="テキスト ボックス 528">
          <a:extLst>
            <a:ext uri="{FF2B5EF4-FFF2-40B4-BE49-F238E27FC236}">
              <a16:creationId xmlns:a16="http://schemas.microsoft.com/office/drawing/2014/main" id="{F917B3D1-6087-4DF4-9440-E5CA081461FC}"/>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0" name="直線コネクタ 529">
          <a:extLst>
            <a:ext uri="{FF2B5EF4-FFF2-40B4-BE49-F238E27FC236}">
              <a16:creationId xmlns:a16="http://schemas.microsoft.com/office/drawing/2014/main" id="{649EDB91-8385-4924-AEDA-9C6A825D1B28}"/>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1" name="テキスト ボックス 530">
          <a:extLst>
            <a:ext uri="{FF2B5EF4-FFF2-40B4-BE49-F238E27FC236}">
              <a16:creationId xmlns:a16="http://schemas.microsoft.com/office/drawing/2014/main" id="{0F1B8E93-EF7E-4158-8E13-8DC8DF579FBA}"/>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2" name="直線コネクタ 531">
          <a:extLst>
            <a:ext uri="{FF2B5EF4-FFF2-40B4-BE49-F238E27FC236}">
              <a16:creationId xmlns:a16="http://schemas.microsoft.com/office/drawing/2014/main" id="{15D807A1-6445-465A-8017-063B787A0DB1}"/>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3" name="テキスト ボックス 532">
          <a:extLst>
            <a:ext uri="{FF2B5EF4-FFF2-40B4-BE49-F238E27FC236}">
              <a16:creationId xmlns:a16="http://schemas.microsoft.com/office/drawing/2014/main" id="{0947BE59-207A-45DA-9F5E-55F646061A2C}"/>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4" name="【学校施設】&#10;有形固定資産減価償却率グラフ枠">
          <a:extLst>
            <a:ext uri="{FF2B5EF4-FFF2-40B4-BE49-F238E27FC236}">
              <a16:creationId xmlns:a16="http://schemas.microsoft.com/office/drawing/2014/main" id="{C5200108-BD28-4F6F-BCA3-E305CB8D0B6D}"/>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30480</xdr:rowOff>
    </xdr:from>
    <xdr:to>
      <xdr:col>85</xdr:col>
      <xdr:colOff>126364</xdr:colOff>
      <xdr:row>64</xdr:row>
      <xdr:rowOff>59055</xdr:rowOff>
    </xdr:to>
    <xdr:cxnSp macro="">
      <xdr:nvCxnSpPr>
        <xdr:cNvPr id="535" name="直線コネクタ 534">
          <a:extLst>
            <a:ext uri="{FF2B5EF4-FFF2-40B4-BE49-F238E27FC236}">
              <a16:creationId xmlns:a16="http://schemas.microsoft.com/office/drawing/2014/main" id="{980F5AFD-365F-402A-A9E9-8168083F22BA}"/>
            </a:ext>
          </a:extLst>
        </xdr:cNvPr>
        <xdr:cNvCxnSpPr/>
      </xdr:nvCxnSpPr>
      <xdr:spPr>
        <a:xfrm flipV="1">
          <a:off x="16318864" y="9460230"/>
          <a:ext cx="0" cy="157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62882</xdr:rowOff>
    </xdr:from>
    <xdr:ext cx="405111" cy="259045"/>
    <xdr:sp macro="" textlink="">
      <xdr:nvSpPr>
        <xdr:cNvPr id="536" name="【学校施設】&#10;有形固定資産減価償却率最小値テキスト">
          <a:extLst>
            <a:ext uri="{FF2B5EF4-FFF2-40B4-BE49-F238E27FC236}">
              <a16:creationId xmlns:a16="http://schemas.microsoft.com/office/drawing/2014/main" id="{EE0674B2-8216-4BFE-AA00-1B2A10084AB9}"/>
            </a:ext>
          </a:extLst>
        </xdr:cNvPr>
        <xdr:cNvSpPr txBox="1"/>
      </xdr:nvSpPr>
      <xdr:spPr>
        <a:xfrm>
          <a:off x="16357600" y="1103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59055</xdr:rowOff>
    </xdr:from>
    <xdr:to>
      <xdr:col>86</xdr:col>
      <xdr:colOff>25400</xdr:colOff>
      <xdr:row>64</xdr:row>
      <xdr:rowOff>59055</xdr:rowOff>
    </xdr:to>
    <xdr:cxnSp macro="">
      <xdr:nvCxnSpPr>
        <xdr:cNvPr id="537" name="直線コネクタ 536">
          <a:extLst>
            <a:ext uri="{FF2B5EF4-FFF2-40B4-BE49-F238E27FC236}">
              <a16:creationId xmlns:a16="http://schemas.microsoft.com/office/drawing/2014/main" id="{CD272336-EEF4-423E-9E44-B8BF6A42DE3E}"/>
            </a:ext>
          </a:extLst>
        </xdr:cNvPr>
        <xdr:cNvCxnSpPr/>
      </xdr:nvCxnSpPr>
      <xdr:spPr>
        <a:xfrm>
          <a:off x="16230600" y="11031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148607</xdr:rowOff>
    </xdr:from>
    <xdr:ext cx="405111" cy="259045"/>
    <xdr:sp macro="" textlink="">
      <xdr:nvSpPr>
        <xdr:cNvPr id="538" name="【学校施設】&#10;有形固定資産減価償却率最大値テキスト">
          <a:extLst>
            <a:ext uri="{FF2B5EF4-FFF2-40B4-BE49-F238E27FC236}">
              <a16:creationId xmlns:a16="http://schemas.microsoft.com/office/drawing/2014/main" id="{BB72B064-3C47-4E13-8ECF-6CD03E5A73C3}"/>
            </a:ext>
          </a:extLst>
        </xdr:cNvPr>
        <xdr:cNvSpPr txBox="1"/>
      </xdr:nvSpPr>
      <xdr:spPr>
        <a:xfrm>
          <a:off x="16357600" y="923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30480</xdr:rowOff>
    </xdr:from>
    <xdr:to>
      <xdr:col>86</xdr:col>
      <xdr:colOff>25400</xdr:colOff>
      <xdr:row>55</xdr:row>
      <xdr:rowOff>30480</xdr:rowOff>
    </xdr:to>
    <xdr:cxnSp macro="">
      <xdr:nvCxnSpPr>
        <xdr:cNvPr id="539" name="直線コネクタ 538">
          <a:extLst>
            <a:ext uri="{FF2B5EF4-FFF2-40B4-BE49-F238E27FC236}">
              <a16:creationId xmlns:a16="http://schemas.microsoft.com/office/drawing/2014/main" id="{5D7479E6-0AE3-418A-9A5C-F7D6123F38C6}"/>
            </a:ext>
          </a:extLst>
        </xdr:cNvPr>
        <xdr:cNvCxnSpPr/>
      </xdr:nvCxnSpPr>
      <xdr:spPr>
        <a:xfrm>
          <a:off x="16230600" y="9460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8272</xdr:rowOff>
    </xdr:from>
    <xdr:ext cx="405111" cy="259045"/>
    <xdr:sp macro="" textlink="">
      <xdr:nvSpPr>
        <xdr:cNvPr id="540" name="【学校施設】&#10;有形固定資産減価償却率平均値テキスト">
          <a:extLst>
            <a:ext uri="{FF2B5EF4-FFF2-40B4-BE49-F238E27FC236}">
              <a16:creationId xmlns:a16="http://schemas.microsoft.com/office/drawing/2014/main" id="{6F1DFDF4-58AA-473E-92D8-FB38EE2B2752}"/>
            </a:ext>
          </a:extLst>
        </xdr:cNvPr>
        <xdr:cNvSpPr txBox="1"/>
      </xdr:nvSpPr>
      <xdr:spPr>
        <a:xfrm>
          <a:off x="16357600" y="101238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156845</xdr:rowOff>
    </xdr:from>
    <xdr:to>
      <xdr:col>85</xdr:col>
      <xdr:colOff>177800</xdr:colOff>
      <xdr:row>60</xdr:row>
      <xdr:rowOff>86995</xdr:rowOff>
    </xdr:to>
    <xdr:sp macro="" textlink="">
      <xdr:nvSpPr>
        <xdr:cNvPr id="541" name="フローチャート: 判断 540">
          <a:extLst>
            <a:ext uri="{FF2B5EF4-FFF2-40B4-BE49-F238E27FC236}">
              <a16:creationId xmlns:a16="http://schemas.microsoft.com/office/drawing/2014/main" id="{390E9ACB-A1A3-4A45-B5BB-828E60774733}"/>
            </a:ext>
          </a:extLst>
        </xdr:cNvPr>
        <xdr:cNvSpPr/>
      </xdr:nvSpPr>
      <xdr:spPr>
        <a:xfrm>
          <a:off x="16268700" y="1027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151130</xdr:rowOff>
    </xdr:from>
    <xdr:to>
      <xdr:col>81</xdr:col>
      <xdr:colOff>101600</xdr:colOff>
      <xdr:row>60</xdr:row>
      <xdr:rowOff>81280</xdr:rowOff>
    </xdr:to>
    <xdr:sp macro="" textlink="">
      <xdr:nvSpPr>
        <xdr:cNvPr id="542" name="フローチャート: 判断 541">
          <a:extLst>
            <a:ext uri="{FF2B5EF4-FFF2-40B4-BE49-F238E27FC236}">
              <a16:creationId xmlns:a16="http://schemas.microsoft.com/office/drawing/2014/main" id="{64972552-828E-43E4-B007-F700591CE101}"/>
            </a:ext>
          </a:extLst>
        </xdr:cNvPr>
        <xdr:cNvSpPr/>
      </xdr:nvSpPr>
      <xdr:spPr>
        <a:xfrm>
          <a:off x="154305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139700</xdr:rowOff>
    </xdr:from>
    <xdr:to>
      <xdr:col>76</xdr:col>
      <xdr:colOff>165100</xdr:colOff>
      <xdr:row>60</xdr:row>
      <xdr:rowOff>69850</xdr:rowOff>
    </xdr:to>
    <xdr:sp macro="" textlink="">
      <xdr:nvSpPr>
        <xdr:cNvPr id="543" name="フローチャート: 判断 542">
          <a:extLst>
            <a:ext uri="{FF2B5EF4-FFF2-40B4-BE49-F238E27FC236}">
              <a16:creationId xmlns:a16="http://schemas.microsoft.com/office/drawing/2014/main" id="{7C2319BA-0CDB-4AB9-99B7-498F251DBC5B}"/>
            </a:ext>
          </a:extLst>
        </xdr:cNvPr>
        <xdr:cNvSpPr/>
      </xdr:nvSpPr>
      <xdr:spPr>
        <a:xfrm>
          <a:off x="145415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168275</xdr:rowOff>
    </xdr:from>
    <xdr:to>
      <xdr:col>72</xdr:col>
      <xdr:colOff>38100</xdr:colOff>
      <xdr:row>60</xdr:row>
      <xdr:rowOff>98425</xdr:rowOff>
    </xdr:to>
    <xdr:sp macro="" textlink="">
      <xdr:nvSpPr>
        <xdr:cNvPr id="544" name="フローチャート: 判断 543">
          <a:extLst>
            <a:ext uri="{FF2B5EF4-FFF2-40B4-BE49-F238E27FC236}">
              <a16:creationId xmlns:a16="http://schemas.microsoft.com/office/drawing/2014/main" id="{7BF6A321-B6FF-435B-A2B6-4910EBA110F9}"/>
            </a:ext>
          </a:extLst>
        </xdr:cNvPr>
        <xdr:cNvSpPr/>
      </xdr:nvSpPr>
      <xdr:spPr>
        <a:xfrm>
          <a:off x="13652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141605</xdr:rowOff>
    </xdr:from>
    <xdr:to>
      <xdr:col>67</xdr:col>
      <xdr:colOff>101600</xdr:colOff>
      <xdr:row>60</xdr:row>
      <xdr:rowOff>71755</xdr:rowOff>
    </xdr:to>
    <xdr:sp macro="" textlink="">
      <xdr:nvSpPr>
        <xdr:cNvPr id="545" name="フローチャート: 判断 544">
          <a:extLst>
            <a:ext uri="{FF2B5EF4-FFF2-40B4-BE49-F238E27FC236}">
              <a16:creationId xmlns:a16="http://schemas.microsoft.com/office/drawing/2014/main" id="{BDBB51C2-B274-4870-9F9D-48A196FE96AC}"/>
            </a:ext>
          </a:extLst>
        </xdr:cNvPr>
        <xdr:cNvSpPr/>
      </xdr:nvSpPr>
      <xdr:spPr>
        <a:xfrm>
          <a:off x="12763500" y="1025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2453765D-A90D-451D-86A6-0173CD08EEA6}"/>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C9FD1332-6E89-4F43-B055-52B0182B5E96}"/>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B402FC8F-E36D-4A33-BD01-868F71D753EE}"/>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4FED57B1-755C-462D-8F12-60D75C2A1CB8}"/>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17B61824-5A5F-44B7-83F8-7FB6F9DFDCE9}"/>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80645</xdr:rowOff>
    </xdr:from>
    <xdr:to>
      <xdr:col>85</xdr:col>
      <xdr:colOff>177800</xdr:colOff>
      <xdr:row>63</xdr:row>
      <xdr:rowOff>10795</xdr:rowOff>
    </xdr:to>
    <xdr:sp macro="" textlink="">
      <xdr:nvSpPr>
        <xdr:cNvPr id="551" name="楕円 550">
          <a:extLst>
            <a:ext uri="{FF2B5EF4-FFF2-40B4-BE49-F238E27FC236}">
              <a16:creationId xmlns:a16="http://schemas.microsoft.com/office/drawing/2014/main" id="{41C80683-9209-4121-A010-EFC1D1CA7BCA}"/>
            </a:ext>
          </a:extLst>
        </xdr:cNvPr>
        <xdr:cNvSpPr/>
      </xdr:nvSpPr>
      <xdr:spPr>
        <a:xfrm>
          <a:off x="16268700" y="1071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59072</xdr:rowOff>
    </xdr:from>
    <xdr:ext cx="405111" cy="259045"/>
    <xdr:sp macro="" textlink="">
      <xdr:nvSpPr>
        <xdr:cNvPr id="552" name="【学校施設】&#10;有形固定資産減価償却率該当値テキスト">
          <a:extLst>
            <a:ext uri="{FF2B5EF4-FFF2-40B4-BE49-F238E27FC236}">
              <a16:creationId xmlns:a16="http://schemas.microsoft.com/office/drawing/2014/main" id="{5B4DE781-0A6E-4FE0-8490-99E3520C043E}"/>
            </a:ext>
          </a:extLst>
        </xdr:cNvPr>
        <xdr:cNvSpPr txBox="1"/>
      </xdr:nvSpPr>
      <xdr:spPr>
        <a:xfrm>
          <a:off x="16357600" y="1068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50165</xdr:rowOff>
    </xdr:from>
    <xdr:to>
      <xdr:col>81</xdr:col>
      <xdr:colOff>101600</xdr:colOff>
      <xdr:row>62</xdr:row>
      <xdr:rowOff>151765</xdr:rowOff>
    </xdr:to>
    <xdr:sp macro="" textlink="">
      <xdr:nvSpPr>
        <xdr:cNvPr id="553" name="楕円 552">
          <a:extLst>
            <a:ext uri="{FF2B5EF4-FFF2-40B4-BE49-F238E27FC236}">
              <a16:creationId xmlns:a16="http://schemas.microsoft.com/office/drawing/2014/main" id="{15DC64B2-ECD8-4D5C-9E75-C97213E1F106}"/>
            </a:ext>
          </a:extLst>
        </xdr:cNvPr>
        <xdr:cNvSpPr/>
      </xdr:nvSpPr>
      <xdr:spPr>
        <a:xfrm>
          <a:off x="15430500" y="10680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100965</xdr:rowOff>
    </xdr:from>
    <xdr:to>
      <xdr:col>85</xdr:col>
      <xdr:colOff>127000</xdr:colOff>
      <xdr:row>62</xdr:row>
      <xdr:rowOff>131445</xdr:rowOff>
    </xdr:to>
    <xdr:cxnSp macro="">
      <xdr:nvCxnSpPr>
        <xdr:cNvPr id="554" name="直線コネクタ 553">
          <a:extLst>
            <a:ext uri="{FF2B5EF4-FFF2-40B4-BE49-F238E27FC236}">
              <a16:creationId xmlns:a16="http://schemas.microsoft.com/office/drawing/2014/main" id="{0E31A92D-C578-45E4-8A2C-28FE2C82FAEE}"/>
            </a:ext>
          </a:extLst>
        </xdr:cNvPr>
        <xdr:cNvCxnSpPr/>
      </xdr:nvCxnSpPr>
      <xdr:spPr>
        <a:xfrm>
          <a:off x="15481300" y="10730865"/>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19685</xdr:rowOff>
    </xdr:from>
    <xdr:to>
      <xdr:col>76</xdr:col>
      <xdr:colOff>165100</xdr:colOff>
      <xdr:row>62</xdr:row>
      <xdr:rowOff>121285</xdr:rowOff>
    </xdr:to>
    <xdr:sp macro="" textlink="">
      <xdr:nvSpPr>
        <xdr:cNvPr id="555" name="楕円 554">
          <a:extLst>
            <a:ext uri="{FF2B5EF4-FFF2-40B4-BE49-F238E27FC236}">
              <a16:creationId xmlns:a16="http://schemas.microsoft.com/office/drawing/2014/main" id="{033BCADA-EA5E-4B8E-937D-182E737ED49E}"/>
            </a:ext>
          </a:extLst>
        </xdr:cNvPr>
        <xdr:cNvSpPr/>
      </xdr:nvSpPr>
      <xdr:spPr>
        <a:xfrm>
          <a:off x="14541500" y="1064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70485</xdr:rowOff>
    </xdr:from>
    <xdr:to>
      <xdr:col>81</xdr:col>
      <xdr:colOff>50800</xdr:colOff>
      <xdr:row>62</xdr:row>
      <xdr:rowOff>100965</xdr:rowOff>
    </xdr:to>
    <xdr:cxnSp macro="">
      <xdr:nvCxnSpPr>
        <xdr:cNvPr id="556" name="直線コネクタ 555">
          <a:extLst>
            <a:ext uri="{FF2B5EF4-FFF2-40B4-BE49-F238E27FC236}">
              <a16:creationId xmlns:a16="http://schemas.microsoft.com/office/drawing/2014/main" id="{6C1CE38E-B58E-49A5-9A7E-48FFC9AB4505}"/>
            </a:ext>
          </a:extLst>
        </xdr:cNvPr>
        <xdr:cNvCxnSpPr/>
      </xdr:nvCxnSpPr>
      <xdr:spPr>
        <a:xfrm>
          <a:off x="14592300" y="1070038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4445</xdr:rowOff>
    </xdr:from>
    <xdr:to>
      <xdr:col>72</xdr:col>
      <xdr:colOff>38100</xdr:colOff>
      <xdr:row>62</xdr:row>
      <xdr:rowOff>106045</xdr:rowOff>
    </xdr:to>
    <xdr:sp macro="" textlink="">
      <xdr:nvSpPr>
        <xdr:cNvPr id="557" name="楕円 556">
          <a:extLst>
            <a:ext uri="{FF2B5EF4-FFF2-40B4-BE49-F238E27FC236}">
              <a16:creationId xmlns:a16="http://schemas.microsoft.com/office/drawing/2014/main" id="{9661DA6E-B04D-431A-9587-679CF7E3132F}"/>
            </a:ext>
          </a:extLst>
        </xdr:cNvPr>
        <xdr:cNvSpPr/>
      </xdr:nvSpPr>
      <xdr:spPr>
        <a:xfrm>
          <a:off x="13652500" y="10634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55245</xdr:rowOff>
    </xdr:from>
    <xdr:to>
      <xdr:col>76</xdr:col>
      <xdr:colOff>114300</xdr:colOff>
      <xdr:row>62</xdr:row>
      <xdr:rowOff>70485</xdr:rowOff>
    </xdr:to>
    <xdr:cxnSp macro="">
      <xdr:nvCxnSpPr>
        <xdr:cNvPr id="558" name="直線コネクタ 557">
          <a:extLst>
            <a:ext uri="{FF2B5EF4-FFF2-40B4-BE49-F238E27FC236}">
              <a16:creationId xmlns:a16="http://schemas.microsoft.com/office/drawing/2014/main" id="{3A8E6D13-D68C-4F9E-90F2-99FEA13A38C3}"/>
            </a:ext>
          </a:extLst>
        </xdr:cNvPr>
        <xdr:cNvCxnSpPr/>
      </xdr:nvCxnSpPr>
      <xdr:spPr>
        <a:xfrm>
          <a:off x="13703300" y="1068514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59690</xdr:rowOff>
    </xdr:from>
    <xdr:to>
      <xdr:col>67</xdr:col>
      <xdr:colOff>101600</xdr:colOff>
      <xdr:row>62</xdr:row>
      <xdr:rowOff>161290</xdr:rowOff>
    </xdr:to>
    <xdr:sp macro="" textlink="">
      <xdr:nvSpPr>
        <xdr:cNvPr id="559" name="楕円 558">
          <a:extLst>
            <a:ext uri="{FF2B5EF4-FFF2-40B4-BE49-F238E27FC236}">
              <a16:creationId xmlns:a16="http://schemas.microsoft.com/office/drawing/2014/main" id="{0B425E42-1CF7-4587-82B6-F1FAA68DF466}"/>
            </a:ext>
          </a:extLst>
        </xdr:cNvPr>
        <xdr:cNvSpPr/>
      </xdr:nvSpPr>
      <xdr:spPr>
        <a:xfrm>
          <a:off x="12763500" y="1068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55245</xdr:rowOff>
    </xdr:from>
    <xdr:to>
      <xdr:col>71</xdr:col>
      <xdr:colOff>177800</xdr:colOff>
      <xdr:row>62</xdr:row>
      <xdr:rowOff>110490</xdr:rowOff>
    </xdr:to>
    <xdr:cxnSp macro="">
      <xdr:nvCxnSpPr>
        <xdr:cNvPr id="560" name="直線コネクタ 559">
          <a:extLst>
            <a:ext uri="{FF2B5EF4-FFF2-40B4-BE49-F238E27FC236}">
              <a16:creationId xmlns:a16="http://schemas.microsoft.com/office/drawing/2014/main" id="{E4BC7751-7CE7-47FF-A397-3B3AD42081DD}"/>
            </a:ext>
          </a:extLst>
        </xdr:cNvPr>
        <xdr:cNvCxnSpPr/>
      </xdr:nvCxnSpPr>
      <xdr:spPr>
        <a:xfrm flipV="1">
          <a:off x="12814300" y="10685145"/>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97807</xdr:rowOff>
    </xdr:from>
    <xdr:ext cx="405111" cy="259045"/>
    <xdr:sp macro="" textlink="">
      <xdr:nvSpPr>
        <xdr:cNvPr id="561" name="n_1aveValue【学校施設】&#10;有形固定資産減価償却率">
          <a:extLst>
            <a:ext uri="{FF2B5EF4-FFF2-40B4-BE49-F238E27FC236}">
              <a16:creationId xmlns:a16="http://schemas.microsoft.com/office/drawing/2014/main" id="{D1148B4D-CE31-4901-ACCD-BB88FBCBF9C0}"/>
            </a:ext>
          </a:extLst>
        </xdr:cNvPr>
        <xdr:cNvSpPr txBox="1"/>
      </xdr:nvSpPr>
      <xdr:spPr>
        <a:xfrm>
          <a:off x="15266044" y="1004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86377</xdr:rowOff>
    </xdr:from>
    <xdr:ext cx="405111" cy="259045"/>
    <xdr:sp macro="" textlink="">
      <xdr:nvSpPr>
        <xdr:cNvPr id="562" name="n_2aveValue【学校施設】&#10;有形固定資産減価償却率">
          <a:extLst>
            <a:ext uri="{FF2B5EF4-FFF2-40B4-BE49-F238E27FC236}">
              <a16:creationId xmlns:a16="http://schemas.microsoft.com/office/drawing/2014/main" id="{1B1E1933-8765-4C6E-83D2-9FE76FC045E5}"/>
            </a:ext>
          </a:extLst>
        </xdr:cNvPr>
        <xdr:cNvSpPr txBox="1"/>
      </xdr:nvSpPr>
      <xdr:spPr>
        <a:xfrm>
          <a:off x="14389744" y="1003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114952</xdr:rowOff>
    </xdr:from>
    <xdr:ext cx="405111" cy="259045"/>
    <xdr:sp macro="" textlink="">
      <xdr:nvSpPr>
        <xdr:cNvPr id="563" name="n_3aveValue【学校施設】&#10;有形固定資産減価償却率">
          <a:extLst>
            <a:ext uri="{FF2B5EF4-FFF2-40B4-BE49-F238E27FC236}">
              <a16:creationId xmlns:a16="http://schemas.microsoft.com/office/drawing/2014/main" id="{66274D5F-2092-45E8-9DD4-FF0D57E8FDE6}"/>
            </a:ext>
          </a:extLst>
        </xdr:cNvPr>
        <xdr:cNvSpPr txBox="1"/>
      </xdr:nvSpPr>
      <xdr:spPr>
        <a:xfrm>
          <a:off x="13500744" y="1005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88282</xdr:rowOff>
    </xdr:from>
    <xdr:ext cx="405111" cy="259045"/>
    <xdr:sp macro="" textlink="">
      <xdr:nvSpPr>
        <xdr:cNvPr id="564" name="n_4aveValue【学校施設】&#10;有形固定資産減価償却率">
          <a:extLst>
            <a:ext uri="{FF2B5EF4-FFF2-40B4-BE49-F238E27FC236}">
              <a16:creationId xmlns:a16="http://schemas.microsoft.com/office/drawing/2014/main" id="{9B220329-1389-4111-850B-71282159D232}"/>
            </a:ext>
          </a:extLst>
        </xdr:cNvPr>
        <xdr:cNvSpPr txBox="1"/>
      </xdr:nvSpPr>
      <xdr:spPr>
        <a:xfrm>
          <a:off x="12611744" y="1003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142892</xdr:rowOff>
    </xdr:from>
    <xdr:ext cx="405111" cy="259045"/>
    <xdr:sp macro="" textlink="">
      <xdr:nvSpPr>
        <xdr:cNvPr id="565" name="n_1mainValue【学校施設】&#10;有形固定資産減価償却率">
          <a:extLst>
            <a:ext uri="{FF2B5EF4-FFF2-40B4-BE49-F238E27FC236}">
              <a16:creationId xmlns:a16="http://schemas.microsoft.com/office/drawing/2014/main" id="{8A78B76D-9FB0-4E44-A73B-A63DB866B172}"/>
            </a:ext>
          </a:extLst>
        </xdr:cNvPr>
        <xdr:cNvSpPr txBox="1"/>
      </xdr:nvSpPr>
      <xdr:spPr>
        <a:xfrm>
          <a:off x="15266044" y="10772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112412</xdr:rowOff>
    </xdr:from>
    <xdr:ext cx="405111" cy="259045"/>
    <xdr:sp macro="" textlink="">
      <xdr:nvSpPr>
        <xdr:cNvPr id="566" name="n_2mainValue【学校施設】&#10;有形固定資産減価償却率">
          <a:extLst>
            <a:ext uri="{FF2B5EF4-FFF2-40B4-BE49-F238E27FC236}">
              <a16:creationId xmlns:a16="http://schemas.microsoft.com/office/drawing/2014/main" id="{EA074CAC-47B3-4916-80BE-5D20F933DDA0}"/>
            </a:ext>
          </a:extLst>
        </xdr:cNvPr>
        <xdr:cNvSpPr txBox="1"/>
      </xdr:nvSpPr>
      <xdr:spPr>
        <a:xfrm>
          <a:off x="14389744" y="10742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97172</xdr:rowOff>
    </xdr:from>
    <xdr:ext cx="405111" cy="259045"/>
    <xdr:sp macro="" textlink="">
      <xdr:nvSpPr>
        <xdr:cNvPr id="567" name="n_3mainValue【学校施設】&#10;有形固定資産減価償却率">
          <a:extLst>
            <a:ext uri="{FF2B5EF4-FFF2-40B4-BE49-F238E27FC236}">
              <a16:creationId xmlns:a16="http://schemas.microsoft.com/office/drawing/2014/main" id="{819C7D09-6E40-45A1-81A9-83E453F6804B}"/>
            </a:ext>
          </a:extLst>
        </xdr:cNvPr>
        <xdr:cNvSpPr txBox="1"/>
      </xdr:nvSpPr>
      <xdr:spPr>
        <a:xfrm>
          <a:off x="13500744" y="10727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152417</xdr:rowOff>
    </xdr:from>
    <xdr:ext cx="405111" cy="259045"/>
    <xdr:sp macro="" textlink="">
      <xdr:nvSpPr>
        <xdr:cNvPr id="568" name="n_4mainValue【学校施設】&#10;有形固定資産減価償却率">
          <a:extLst>
            <a:ext uri="{FF2B5EF4-FFF2-40B4-BE49-F238E27FC236}">
              <a16:creationId xmlns:a16="http://schemas.microsoft.com/office/drawing/2014/main" id="{3812651B-E808-48B1-9848-AF67B02358DC}"/>
            </a:ext>
          </a:extLst>
        </xdr:cNvPr>
        <xdr:cNvSpPr txBox="1"/>
      </xdr:nvSpPr>
      <xdr:spPr>
        <a:xfrm>
          <a:off x="12611744" y="10782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9" name="正方形/長方形 568">
          <a:extLst>
            <a:ext uri="{FF2B5EF4-FFF2-40B4-BE49-F238E27FC236}">
              <a16:creationId xmlns:a16="http://schemas.microsoft.com/office/drawing/2014/main" id="{3E1B2975-1410-4A98-8DAD-217131EA76B2}"/>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0" name="正方形/長方形 569">
          <a:extLst>
            <a:ext uri="{FF2B5EF4-FFF2-40B4-BE49-F238E27FC236}">
              <a16:creationId xmlns:a16="http://schemas.microsoft.com/office/drawing/2014/main" id="{99B87E4B-3650-40BD-ABD0-6D3DA8A8D2E2}"/>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1" name="正方形/長方形 570">
          <a:extLst>
            <a:ext uri="{FF2B5EF4-FFF2-40B4-BE49-F238E27FC236}">
              <a16:creationId xmlns:a16="http://schemas.microsoft.com/office/drawing/2014/main" id="{720A447E-4D72-44A1-B70B-62B913471214}"/>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2" name="正方形/長方形 571">
          <a:extLst>
            <a:ext uri="{FF2B5EF4-FFF2-40B4-BE49-F238E27FC236}">
              <a16:creationId xmlns:a16="http://schemas.microsoft.com/office/drawing/2014/main" id="{B9D6DB79-8600-4DA9-9AF5-7A546170B064}"/>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3" name="正方形/長方形 572">
          <a:extLst>
            <a:ext uri="{FF2B5EF4-FFF2-40B4-BE49-F238E27FC236}">
              <a16:creationId xmlns:a16="http://schemas.microsoft.com/office/drawing/2014/main" id="{9F7ABA99-B82A-4E42-8C2C-76670C2913B1}"/>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4" name="正方形/長方形 573">
          <a:extLst>
            <a:ext uri="{FF2B5EF4-FFF2-40B4-BE49-F238E27FC236}">
              <a16:creationId xmlns:a16="http://schemas.microsoft.com/office/drawing/2014/main" id="{80B2B8C9-C685-47FE-93D1-5930550C35BC}"/>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5" name="正方形/長方形 574">
          <a:extLst>
            <a:ext uri="{FF2B5EF4-FFF2-40B4-BE49-F238E27FC236}">
              <a16:creationId xmlns:a16="http://schemas.microsoft.com/office/drawing/2014/main" id="{AF96175B-D93F-47D6-99E5-020234C672E7}"/>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6" name="正方形/長方形 575">
          <a:extLst>
            <a:ext uri="{FF2B5EF4-FFF2-40B4-BE49-F238E27FC236}">
              <a16:creationId xmlns:a16="http://schemas.microsoft.com/office/drawing/2014/main" id="{318F4A9D-CC69-4616-87FC-32614578F628}"/>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7" name="テキスト ボックス 576">
          <a:extLst>
            <a:ext uri="{FF2B5EF4-FFF2-40B4-BE49-F238E27FC236}">
              <a16:creationId xmlns:a16="http://schemas.microsoft.com/office/drawing/2014/main" id="{E8B186DD-0789-40BF-BD2A-F98217ABACF3}"/>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8" name="直線コネクタ 577">
          <a:extLst>
            <a:ext uri="{FF2B5EF4-FFF2-40B4-BE49-F238E27FC236}">
              <a16:creationId xmlns:a16="http://schemas.microsoft.com/office/drawing/2014/main" id="{6EA40C74-72AF-4E73-827B-4A5F09D02527}"/>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9" name="テキスト ボックス 578">
          <a:extLst>
            <a:ext uri="{FF2B5EF4-FFF2-40B4-BE49-F238E27FC236}">
              <a16:creationId xmlns:a16="http://schemas.microsoft.com/office/drawing/2014/main" id="{8DFFFABF-6B08-42BB-AD76-F1955FF9D83B}"/>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80" name="直線コネクタ 579">
          <a:extLst>
            <a:ext uri="{FF2B5EF4-FFF2-40B4-BE49-F238E27FC236}">
              <a16:creationId xmlns:a16="http://schemas.microsoft.com/office/drawing/2014/main" id="{11476F93-D99F-4AF8-8377-93395EE91B05}"/>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81" name="テキスト ボックス 580">
          <a:extLst>
            <a:ext uri="{FF2B5EF4-FFF2-40B4-BE49-F238E27FC236}">
              <a16:creationId xmlns:a16="http://schemas.microsoft.com/office/drawing/2014/main" id="{7A43FB26-7127-44F7-B0CE-D505F4126359}"/>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2" name="直線コネクタ 581">
          <a:extLst>
            <a:ext uri="{FF2B5EF4-FFF2-40B4-BE49-F238E27FC236}">
              <a16:creationId xmlns:a16="http://schemas.microsoft.com/office/drawing/2014/main" id="{08E7BD9F-185A-4146-8B33-90737DFEB71D}"/>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3" name="テキスト ボックス 582">
          <a:extLst>
            <a:ext uri="{FF2B5EF4-FFF2-40B4-BE49-F238E27FC236}">
              <a16:creationId xmlns:a16="http://schemas.microsoft.com/office/drawing/2014/main" id="{4E08AE05-7ABF-404B-9D10-0C91C786171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4" name="直線コネクタ 583">
          <a:extLst>
            <a:ext uri="{FF2B5EF4-FFF2-40B4-BE49-F238E27FC236}">
              <a16:creationId xmlns:a16="http://schemas.microsoft.com/office/drawing/2014/main" id="{C5857CE1-5827-411A-A3C3-7E81B109AC79}"/>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5" name="テキスト ボックス 584">
          <a:extLst>
            <a:ext uri="{FF2B5EF4-FFF2-40B4-BE49-F238E27FC236}">
              <a16:creationId xmlns:a16="http://schemas.microsoft.com/office/drawing/2014/main" id="{E8164502-46B8-4CE6-9B5D-1CD779ABDABC}"/>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6" name="直線コネクタ 585">
          <a:extLst>
            <a:ext uri="{FF2B5EF4-FFF2-40B4-BE49-F238E27FC236}">
              <a16:creationId xmlns:a16="http://schemas.microsoft.com/office/drawing/2014/main" id="{38F9E8CF-A451-4F4A-88CF-E78D651AE235}"/>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7" name="テキスト ボックス 586">
          <a:extLst>
            <a:ext uri="{FF2B5EF4-FFF2-40B4-BE49-F238E27FC236}">
              <a16:creationId xmlns:a16="http://schemas.microsoft.com/office/drawing/2014/main" id="{2D7B61D8-09E6-4638-AB2B-223738236D71}"/>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8" name="直線コネクタ 587">
          <a:extLst>
            <a:ext uri="{FF2B5EF4-FFF2-40B4-BE49-F238E27FC236}">
              <a16:creationId xmlns:a16="http://schemas.microsoft.com/office/drawing/2014/main" id="{49077056-4B08-407F-A952-2ED72A4F03A2}"/>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9" name="テキスト ボックス 588">
          <a:extLst>
            <a:ext uri="{FF2B5EF4-FFF2-40B4-BE49-F238E27FC236}">
              <a16:creationId xmlns:a16="http://schemas.microsoft.com/office/drawing/2014/main" id="{12915D47-4352-49EE-90A5-BE4641C148DB}"/>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90" name="直線コネクタ 589">
          <a:extLst>
            <a:ext uri="{FF2B5EF4-FFF2-40B4-BE49-F238E27FC236}">
              <a16:creationId xmlns:a16="http://schemas.microsoft.com/office/drawing/2014/main" id="{473247AE-ACB7-4A46-952D-EE9A397E2843}"/>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91" name="テキスト ボックス 590">
          <a:extLst>
            <a:ext uri="{FF2B5EF4-FFF2-40B4-BE49-F238E27FC236}">
              <a16:creationId xmlns:a16="http://schemas.microsoft.com/office/drawing/2014/main" id="{B63ADA95-24E7-4D7A-860A-B5F65F3782F5}"/>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2" name="直線コネクタ 591">
          <a:extLst>
            <a:ext uri="{FF2B5EF4-FFF2-40B4-BE49-F238E27FC236}">
              <a16:creationId xmlns:a16="http://schemas.microsoft.com/office/drawing/2014/main" id="{BFC7FE21-1069-4AF4-AD16-F7C8918F9AB6}"/>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3" name="テキスト ボックス 592">
          <a:extLst>
            <a:ext uri="{FF2B5EF4-FFF2-40B4-BE49-F238E27FC236}">
              <a16:creationId xmlns:a16="http://schemas.microsoft.com/office/drawing/2014/main" id="{6B14ECDC-E90F-40E5-93EE-D256BAE9EF3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4" name="【学校施設】&#10;一人当たり面積グラフ枠">
          <a:extLst>
            <a:ext uri="{FF2B5EF4-FFF2-40B4-BE49-F238E27FC236}">
              <a16:creationId xmlns:a16="http://schemas.microsoft.com/office/drawing/2014/main" id="{F3C62234-8AD6-42F3-85F7-C365BD971DE5}"/>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128669</xdr:rowOff>
    </xdr:from>
    <xdr:to>
      <xdr:col>116</xdr:col>
      <xdr:colOff>62864</xdr:colOff>
      <xdr:row>64</xdr:row>
      <xdr:rowOff>143691</xdr:rowOff>
    </xdr:to>
    <xdr:cxnSp macro="">
      <xdr:nvCxnSpPr>
        <xdr:cNvPr id="595" name="直線コネクタ 594">
          <a:extLst>
            <a:ext uri="{FF2B5EF4-FFF2-40B4-BE49-F238E27FC236}">
              <a16:creationId xmlns:a16="http://schemas.microsoft.com/office/drawing/2014/main" id="{A0E5DE58-DCFD-4BAC-AC36-6532AC15C5EB}"/>
            </a:ext>
          </a:extLst>
        </xdr:cNvPr>
        <xdr:cNvCxnSpPr/>
      </xdr:nvCxnSpPr>
      <xdr:spPr>
        <a:xfrm flipV="1">
          <a:off x="22160864" y="9558419"/>
          <a:ext cx="0" cy="1558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147518</xdr:rowOff>
    </xdr:from>
    <xdr:ext cx="469744" cy="259045"/>
    <xdr:sp macro="" textlink="">
      <xdr:nvSpPr>
        <xdr:cNvPr id="596" name="【学校施設】&#10;一人当たり面積最小値テキスト">
          <a:extLst>
            <a:ext uri="{FF2B5EF4-FFF2-40B4-BE49-F238E27FC236}">
              <a16:creationId xmlns:a16="http://schemas.microsoft.com/office/drawing/2014/main" id="{F608F741-CE31-47E5-935A-D451C4848B45}"/>
            </a:ext>
          </a:extLst>
        </xdr:cNvPr>
        <xdr:cNvSpPr txBox="1"/>
      </xdr:nvSpPr>
      <xdr:spPr>
        <a:xfrm>
          <a:off x="22199600" y="11120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143691</xdr:rowOff>
    </xdr:from>
    <xdr:to>
      <xdr:col>116</xdr:col>
      <xdr:colOff>152400</xdr:colOff>
      <xdr:row>64</xdr:row>
      <xdr:rowOff>143691</xdr:rowOff>
    </xdr:to>
    <xdr:cxnSp macro="">
      <xdr:nvCxnSpPr>
        <xdr:cNvPr id="597" name="直線コネクタ 596">
          <a:extLst>
            <a:ext uri="{FF2B5EF4-FFF2-40B4-BE49-F238E27FC236}">
              <a16:creationId xmlns:a16="http://schemas.microsoft.com/office/drawing/2014/main" id="{6AFD7118-3FA2-4E64-B600-3749C2B908A6}"/>
            </a:ext>
          </a:extLst>
        </xdr:cNvPr>
        <xdr:cNvCxnSpPr/>
      </xdr:nvCxnSpPr>
      <xdr:spPr>
        <a:xfrm>
          <a:off x="22072600" y="11116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75346</xdr:rowOff>
    </xdr:from>
    <xdr:ext cx="469744" cy="259045"/>
    <xdr:sp macro="" textlink="">
      <xdr:nvSpPr>
        <xdr:cNvPr id="598" name="【学校施設】&#10;一人当たり面積最大値テキスト">
          <a:extLst>
            <a:ext uri="{FF2B5EF4-FFF2-40B4-BE49-F238E27FC236}">
              <a16:creationId xmlns:a16="http://schemas.microsoft.com/office/drawing/2014/main" id="{A39159EF-6794-4755-8AD9-D17C61BDF97A}"/>
            </a:ext>
          </a:extLst>
        </xdr:cNvPr>
        <xdr:cNvSpPr txBox="1"/>
      </xdr:nvSpPr>
      <xdr:spPr>
        <a:xfrm>
          <a:off x="22199600" y="9333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128669</xdr:rowOff>
    </xdr:from>
    <xdr:to>
      <xdr:col>116</xdr:col>
      <xdr:colOff>152400</xdr:colOff>
      <xdr:row>55</xdr:row>
      <xdr:rowOff>128669</xdr:rowOff>
    </xdr:to>
    <xdr:cxnSp macro="">
      <xdr:nvCxnSpPr>
        <xdr:cNvPr id="599" name="直線コネクタ 598">
          <a:extLst>
            <a:ext uri="{FF2B5EF4-FFF2-40B4-BE49-F238E27FC236}">
              <a16:creationId xmlns:a16="http://schemas.microsoft.com/office/drawing/2014/main" id="{97087541-7E57-4FAF-BD12-8669AACAB730}"/>
            </a:ext>
          </a:extLst>
        </xdr:cNvPr>
        <xdr:cNvCxnSpPr/>
      </xdr:nvCxnSpPr>
      <xdr:spPr>
        <a:xfrm>
          <a:off x="22072600" y="9558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144180</xdr:rowOff>
    </xdr:from>
    <xdr:ext cx="469744" cy="259045"/>
    <xdr:sp macro="" textlink="">
      <xdr:nvSpPr>
        <xdr:cNvPr id="600" name="【学校施設】&#10;一人当たり面積平均値テキスト">
          <a:extLst>
            <a:ext uri="{FF2B5EF4-FFF2-40B4-BE49-F238E27FC236}">
              <a16:creationId xmlns:a16="http://schemas.microsoft.com/office/drawing/2014/main" id="{1EF0836B-46A3-4207-AD8E-B2DBDABC0A98}"/>
            </a:ext>
          </a:extLst>
        </xdr:cNvPr>
        <xdr:cNvSpPr txBox="1"/>
      </xdr:nvSpPr>
      <xdr:spPr>
        <a:xfrm>
          <a:off x="22199600" y="10431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121303</xdr:rowOff>
    </xdr:from>
    <xdr:to>
      <xdr:col>116</xdr:col>
      <xdr:colOff>114300</xdr:colOff>
      <xdr:row>62</xdr:row>
      <xdr:rowOff>51453</xdr:rowOff>
    </xdr:to>
    <xdr:sp macro="" textlink="">
      <xdr:nvSpPr>
        <xdr:cNvPr id="601" name="フローチャート: 判断 600">
          <a:extLst>
            <a:ext uri="{FF2B5EF4-FFF2-40B4-BE49-F238E27FC236}">
              <a16:creationId xmlns:a16="http://schemas.microsoft.com/office/drawing/2014/main" id="{E696569B-A5C2-4E1F-976E-08B5C4AFFBC0}"/>
            </a:ext>
          </a:extLst>
        </xdr:cNvPr>
        <xdr:cNvSpPr/>
      </xdr:nvSpPr>
      <xdr:spPr>
        <a:xfrm>
          <a:off x="22110700" y="10579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129794</xdr:rowOff>
    </xdr:from>
    <xdr:to>
      <xdr:col>112</xdr:col>
      <xdr:colOff>38100</xdr:colOff>
      <xdr:row>62</xdr:row>
      <xdr:rowOff>59944</xdr:rowOff>
    </xdr:to>
    <xdr:sp macro="" textlink="">
      <xdr:nvSpPr>
        <xdr:cNvPr id="602" name="フローチャート: 判断 601">
          <a:extLst>
            <a:ext uri="{FF2B5EF4-FFF2-40B4-BE49-F238E27FC236}">
              <a16:creationId xmlns:a16="http://schemas.microsoft.com/office/drawing/2014/main" id="{15E60338-AD0A-4641-9189-E0B3749AFEB5}"/>
            </a:ext>
          </a:extLst>
        </xdr:cNvPr>
        <xdr:cNvSpPr/>
      </xdr:nvSpPr>
      <xdr:spPr>
        <a:xfrm>
          <a:off x="21272500" y="1058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154287</xdr:rowOff>
    </xdr:from>
    <xdr:to>
      <xdr:col>107</xdr:col>
      <xdr:colOff>101600</xdr:colOff>
      <xdr:row>62</xdr:row>
      <xdr:rowOff>84437</xdr:rowOff>
    </xdr:to>
    <xdr:sp macro="" textlink="">
      <xdr:nvSpPr>
        <xdr:cNvPr id="603" name="フローチャート: 判断 602">
          <a:extLst>
            <a:ext uri="{FF2B5EF4-FFF2-40B4-BE49-F238E27FC236}">
              <a16:creationId xmlns:a16="http://schemas.microsoft.com/office/drawing/2014/main" id="{15856FA6-833A-4169-8372-05467D946599}"/>
            </a:ext>
          </a:extLst>
        </xdr:cNvPr>
        <xdr:cNvSpPr/>
      </xdr:nvSpPr>
      <xdr:spPr>
        <a:xfrm>
          <a:off x="20383500" y="1061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152654</xdr:rowOff>
    </xdr:from>
    <xdr:to>
      <xdr:col>102</xdr:col>
      <xdr:colOff>165100</xdr:colOff>
      <xdr:row>62</xdr:row>
      <xdr:rowOff>82804</xdr:rowOff>
    </xdr:to>
    <xdr:sp macro="" textlink="">
      <xdr:nvSpPr>
        <xdr:cNvPr id="604" name="フローチャート: 判断 603">
          <a:extLst>
            <a:ext uri="{FF2B5EF4-FFF2-40B4-BE49-F238E27FC236}">
              <a16:creationId xmlns:a16="http://schemas.microsoft.com/office/drawing/2014/main" id="{25BE1A1F-3D76-429E-B05C-F52509305E08}"/>
            </a:ext>
          </a:extLst>
        </xdr:cNvPr>
        <xdr:cNvSpPr/>
      </xdr:nvSpPr>
      <xdr:spPr>
        <a:xfrm>
          <a:off x="19494500" y="1061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9289</xdr:rowOff>
    </xdr:from>
    <xdr:to>
      <xdr:col>98</xdr:col>
      <xdr:colOff>38100</xdr:colOff>
      <xdr:row>62</xdr:row>
      <xdr:rowOff>110889</xdr:rowOff>
    </xdr:to>
    <xdr:sp macro="" textlink="">
      <xdr:nvSpPr>
        <xdr:cNvPr id="605" name="フローチャート: 判断 604">
          <a:extLst>
            <a:ext uri="{FF2B5EF4-FFF2-40B4-BE49-F238E27FC236}">
              <a16:creationId xmlns:a16="http://schemas.microsoft.com/office/drawing/2014/main" id="{3AF1FF18-6CBF-46C1-B7B8-7D8826D80F82}"/>
            </a:ext>
          </a:extLst>
        </xdr:cNvPr>
        <xdr:cNvSpPr/>
      </xdr:nvSpPr>
      <xdr:spPr>
        <a:xfrm>
          <a:off x="18605500" y="10639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805F780C-CE9A-4916-8F09-54B25F65D1F7}"/>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C1F815F5-F461-41FB-B531-15D139DCBB6C}"/>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14FDA5FF-6E33-4E36-A3EB-40500DDD3DF4}"/>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FC4268F6-649A-481F-9575-011D87B6EC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0" name="テキスト ボックス 609">
          <a:extLst>
            <a:ext uri="{FF2B5EF4-FFF2-40B4-BE49-F238E27FC236}">
              <a16:creationId xmlns:a16="http://schemas.microsoft.com/office/drawing/2014/main" id="{6F890157-1729-4A9D-BE5B-192147790FE6}"/>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50111</xdr:rowOff>
    </xdr:from>
    <xdr:to>
      <xdr:col>116</xdr:col>
      <xdr:colOff>114300</xdr:colOff>
      <xdr:row>63</xdr:row>
      <xdr:rowOff>151711</xdr:rowOff>
    </xdr:to>
    <xdr:sp macro="" textlink="">
      <xdr:nvSpPr>
        <xdr:cNvPr id="611" name="楕円 610">
          <a:extLst>
            <a:ext uri="{FF2B5EF4-FFF2-40B4-BE49-F238E27FC236}">
              <a16:creationId xmlns:a16="http://schemas.microsoft.com/office/drawing/2014/main" id="{34D7282E-17C5-4C05-BBCE-0C8B1D56510C}"/>
            </a:ext>
          </a:extLst>
        </xdr:cNvPr>
        <xdr:cNvSpPr/>
      </xdr:nvSpPr>
      <xdr:spPr>
        <a:xfrm>
          <a:off x="22110700" y="10851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28538</xdr:rowOff>
    </xdr:from>
    <xdr:ext cx="469744" cy="259045"/>
    <xdr:sp macro="" textlink="">
      <xdr:nvSpPr>
        <xdr:cNvPr id="612" name="【学校施設】&#10;一人当たり面積該当値テキスト">
          <a:extLst>
            <a:ext uri="{FF2B5EF4-FFF2-40B4-BE49-F238E27FC236}">
              <a16:creationId xmlns:a16="http://schemas.microsoft.com/office/drawing/2014/main" id="{F75E2AD9-DD98-44CA-AF07-D77C1B77A99F}"/>
            </a:ext>
          </a:extLst>
        </xdr:cNvPr>
        <xdr:cNvSpPr txBox="1"/>
      </xdr:nvSpPr>
      <xdr:spPr>
        <a:xfrm>
          <a:off x="22199600" y="10829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57622</xdr:rowOff>
    </xdr:from>
    <xdr:to>
      <xdr:col>112</xdr:col>
      <xdr:colOff>38100</xdr:colOff>
      <xdr:row>63</xdr:row>
      <xdr:rowOff>159222</xdr:rowOff>
    </xdr:to>
    <xdr:sp macro="" textlink="">
      <xdr:nvSpPr>
        <xdr:cNvPr id="613" name="楕円 612">
          <a:extLst>
            <a:ext uri="{FF2B5EF4-FFF2-40B4-BE49-F238E27FC236}">
              <a16:creationId xmlns:a16="http://schemas.microsoft.com/office/drawing/2014/main" id="{6E4F0097-CDD0-4D75-8B41-02FA9A94DADF}"/>
            </a:ext>
          </a:extLst>
        </xdr:cNvPr>
        <xdr:cNvSpPr/>
      </xdr:nvSpPr>
      <xdr:spPr>
        <a:xfrm>
          <a:off x="21272500" y="10858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100911</xdr:rowOff>
    </xdr:from>
    <xdr:to>
      <xdr:col>116</xdr:col>
      <xdr:colOff>63500</xdr:colOff>
      <xdr:row>63</xdr:row>
      <xdr:rowOff>108422</xdr:rowOff>
    </xdr:to>
    <xdr:cxnSp macro="">
      <xdr:nvCxnSpPr>
        <xdr:cNvPr id="614" name="直線コネクタ 613">
          <a:extLst>
            <a:ext uri="{FF2B5EF4-FFF2-40B4-BE49-F238E27FC236}">
              <a16:creationId xmlns:a16="http://schemas.microsoft.com/office/drawing/2014/main" id="{4C23F03D-404A-46E6-8304-071A7D3D85DF}"/>
            </a:ext>
          </a:extLst>
        </xdr:cNvPr>
        <xdr:cNvCxnSpPr/>
      </xdr:nvCxnSpPr>
      <xdr:spPr>
        <a:xfrm flipV="1">
          <a:off x="21323300" y="10902261"/>
          <a:ext cx="838200" cy="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71011</xdr:rowOff>
    </xdr:from>
    <xdr:to>
      <xdr:col>107</xdr:col>
      <xdr:colOff>101600</xdr:colOff>
      <xdr:row>64</xdr:row>
      <xdr:rowOff>1161</xdr:rowOff>
    </xdr:to>
    <xdr:sp macro="" textlink="">
      <xdr:nvSpPr>
        <xdr:cNvPr id="615" name="楕円 614">
          <a:extLst>
            <a:ext uri="{FF2B5EF4-FFF2-40B4-BE49-F238E27FC236}">
              <a16:creationId xmlns:a16="http://schemas.microsoft.com/office/drawing/2014/main" id="{9BFD776D-23B9-46D5-A73D-F3B9B436A4D0}"/>
            </a:ext>
          </a:extLst>
        </xdr:cNvPr>
        <xdr:cNvSpPr/>
      </xdr:nvSpPr>
      <xdr:spPr>
        <a:xfrm>
          <a:off x="20383500" y="10872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108422</xdr:rowOff>
    </xdr:from>
    <xdr:to>
      <xdr:col>111</xdr:col>
      <xdr:colOff>177800</xdr:colOff>
      <xdr:row>63</xdr:row>
      <xdr:rowOff>121811</xdr:rowOff>
    </xdr:to>
    <xdr:cxnSp macro="">
      <xdr:nvCxnSpPr>
        <xdr:cNvPr id="616" name="直線コネクタ 615">
          <a:extLst>
            <a:ext uri="{FF2B5EF4-FFF2-40B4-BE49-F238E27FC236}">
              <a16:creationId xmlns:a16="http://schemas.microsoft.com/office/drawing/2014/main" id="{11076415-ABC4-4700-8269-18C0EE321E21}"/>
            </a:ext>
          </a:extLst>
        </xdr:cNvPr>
        <xdr:cNvCxnSpPr/>
      </xdr:nvCxnSpPr>
      <xdr:spPr>
        <a:xfrm flipV="1">
          <a:off x="20434300" y="10909772"/>
          <a:ext cx="889000" cy="13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80155</xdr:rowOff>
    </xdr:from>
    <xdr:to>
      <xdr:col>102</xdr:col>
      <xdr:colOff>165100</xdr:colOff>
      <xdr:row>64</xdr:row>
      <xdr:rowOff>10305</xdr:rowOff>
    </xdr:to>
    <xdr:sp macro="" textlink="">
      <xdr:nvSpPr>
        <xdr:cNvPr id="617" name="楕円 616">
          <a:extLst>
            <a:ext uri="{FF2B5EF4-FFF2-40B4-BE49-F238E27FC236}">
              <a16:creationId xmlns:a16="http://schemas.microsoft.com/office/drawing/2014/main" id="{82BCB3DC-09DA-4296-BF81-5A24EE489FB4}"/>
            </a:ext>
          </a:extLst>
        </xdr:cNvPr>
        <xdr:cNvSpPr/>
      </xdr:nvSpPr>
      <xdr:spPr>
        <a:xfrm>
          <a:off x="19494500" y="1088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121811</xdr:rowOff>
    </xdr:from>
    <xdr:to>
      <xdr:col>107</xdr:col>
      <xdr:colOff>50800</xdr:colOff>
      <xdr:row>63</xdr:row>
      <xdr:rowOff>130955</xdr:rowOff>
    </xdr:to>
    <xdr:cxnSp macro="">
      <xdr:nvCxnSpPr>
        <xdr:cNvPr id="618" name="直線コネクタ 617">
          <a:extLst>
            <a:ext uri="{FF2B5EF4-FFF2-40B4-BE49-F238E27FC236}">
              <a16:creationId xmlns:a16="http://schemas.microsoft.com/office/drawing/2014/main" id="{30712BF6-7A0B-4368-AE6B-1F3CC5FE5FBB}"/>
            </a:ext>
          </a:extLst>
        </xdr:cNvPr>
        <xdr:cNvCxnSpPr/>
      </xdr:nvCxnSpPr>
      <xdr:spPr>
        <a:xfrm flipV="1">
          <a:off x="19545300" y="10923161"/>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87013</xdr:rowOff>
    </xdr:from>
    <xdr:to>
      <xdr:col>98</xdr:col>
      <xdr:colOff>38100</xdr:colOff>
      <xdr:row>64</xdr:row>
      <xdr:rowOff>17163</xdr:rowOff>
    </xdr:to>
    <xdr:sp macro="" textlink="">
      <xdr:nvSpPr>
        <xdr:cNvPr id="619" name="楕円 618">
          <a:extLst>
            <a:ext uri="{FF2B5EF4-FFF2-40B4-BE49-F238E27FC236}">
              <a16:creationId xmlns:a16="http://schemas.microsoft.com/office/drawing/2014/main" id="{8F11E2CA-2F3D-44F9-8436-056081A8A10F}"/>
            </a:ext>
          </a:extLst>
        </xdr:cNvPr>
        <xdr:cNvSpPr/>
      </xdr:nvSpPr>
      <xdr:spPr>
        <a:xfrm>
          <a:off x="18605500" y="10888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130955</xdr:rowOff>
    </xdr:from>
    <xdr:to>
      <xdr:col>102</xdr:col>
      <xdr:colOff>114300</xdr:colOff>
      <xdr:row>63</xdr:row>
      <xdr:rowOff>137813</xdr:rowOff>
    </xdr:to>
    <xdr:cxnSp macro="">
      <xdr:nvCxnSpPr>
        <xdr:cNvPr id="620" name="直線コネクタ 619">
          <a:extLst>
            <a:ext uri="{FF2B5EF4-FFF2-40B4-BE49-F238E27FC236}">
              <a16:creationId xmlns:a16="http://schemas.microsoft.com/office/drawing/2014/main" id="{A810DA4F-2F49-4E6C-8B69-9E5590BA6E7F}"/>
            </a:ext>
          </a:extLst>
        </xdr:cNvPr>
        <xdr:cNvCxnSpPr/>
      </xdr:nvCxnSpPr>
      <xdr:spPr>
        <a:xfrm flipV="1">
          <a:off x="18656300" y="10932305"/>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76471</xdr:rowOff>
    </xdr:from>
    <xdr:ext cx="469744" cy="259045"/>
    <xdr:sp macro="" textlink="">
      <xdr:nvSpPr>
        <xdr:cNvPr id="621" name="n_1aveValue【学校施設】&#10;一人当たり面積">
          <a:extLst>
            <a:ext uri="{FF2B5EF4-FFF2-40B4-BE49-F238E27FC236}">
              <a16:creationId xmlns:a16="http://schemas.microsoft.com/office/drawing/2014/main" id="{E75A5ED7-9D83-4081-95A3-239CA85EB6C7}"/>
            </a:ext>
          </a:extLst>
        </xdr:cNvPr>
        <xdr:cNvSpPr txBox="1"/>
      </xdr:nvSpPr>
      <xdr:spPr>
        <a:xfrm>
          <a:off x="21075727" y="1036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100964</xdr:rowOff>
    </xdr:from>
    <xdr:ext cx="469744" cy="259045"/>
    <xdr:sp macro="" textlink="">
      <xdr:nvSpPr>
        <xdr:cNvPr id="622" name="n_2aveValue【学校施設】&#10;一人当たり面積">
          <a:extLst>
            <a:ext uri="{FF2B5EF4-FFF2-40B4-BE49-F238E27FC236}">
              <a16:creationId xmlns:a16="http://schemas.microsoft.com/office/drawing/2014/main" id="{7CC4F7EB-54F3-4A6B-AAFF-D1E40CEDC4A9}"/>
            </a:ext>
          </a:extLst>
        </xdr:cNvPr>
        <xdr:cNvSpPr txBox="1"/>
      </xdr:nvSpPr>
      <xdr:spPr>
        <a:xfrm>
          <a:off x="20199427" y="10387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99331</xdr:rowOff>
    </xdr:from>
    <xdr:ext cx="469744" cy="259045"/>
    <xdr:sp macro="" textlink="">
      <xdr:nvSpPr>
        <xdr:cNvPr id="623" name="n_3aveValue【学校施設】&#10;一人当たり面積">
          <a:extLst>
            <a:ext uri="{FF2B5EF4-FFF2-40B4-BE49-F238E27FC236}">
              <a16:creationId xmlns:a16="http://schemas.microsoft.com/office/drawing/2014/main" id="{B607BC3F-9C1E-4765-9A1B-5B3371DAFF2A}"/>
            </a:ext>
          </a:extLst>
        </xdr:cNvPr>
        <xdr:cNvSpPr txBox="1"/>
      </xdr:nvSpPr>
      <xdr:spPr>
        <a:xfrm>
          <a:off x="19310427" y="1038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127416</xdr:rowOff>
    </xdr:from>
    <xdr:ext cx="469744" cy="259045"/>
    <xdr:sp macro="" textlink="">
      <xdr:nvSpPr>
        <xdr:cNvPr id="624" name="n_4aveValue【学校施設】&#10;一人当たり面積">
          <a:extLst>
            <a:ext uri="{FF2B5EF4-FFF2-40B4-BE49-F238E27FC236}">
              <a16:creationId xmlns:a16="http://schemas.microsoft.com/office/drawing/2014/main" id="{B4AA50CD-2D69-4F08-86EF-E2A6CEABAAA7}"/>
            </a:ext>
          </a:extLst>
        </xdr:cNvPr>
        <xdr:cNvSpPr txBox="1"/>
      </xdr:nvSpPr>
      <xdr:spPr>
        <a:xfrm>
          <a:off x="18421427" y="1041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150349</xdr:rowOff>
    </xdr:from>
    <xdr:ext cx="469744" cy="259045"/>
    <xdr:sp macro="" textlink="">
      <xdr:nvSpPr>
        <xdr:cNvPr id="625" name="n_1mainValue【学校施設】&#10;一人当たり面積">
          <a:extLst>
            <a:ext uri="{FF2B5EF4-FFF2-40B4-BE49-F238E27FC236}">
              <a16:creationId xmlns:a16="http://schemas.microsoft.com/office/drawing/2014/main" id="{16087B1A-3089-4035-A1EC-75BB669E8CD6}"/>
            </a:ext>
          </a:extLst>
        </xdr:cNvPr>
        <xdr:cNvSpPr txBox="1"/>
      </xdr:nvSpPr>
      <xdr:spPr>
        <a:xfrm>
          <a:off x="21075727" y="10951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163738</xdr:rowOff>
    </xdr:from>
    <xdr:ext cx="469744" cy="259045"/>
    <xdr:sp macro="" textlink="">
      <xdr:nvSpPr>
        <xdr:cNvPr id="626" name="n_2mainValue【学校施設】&#10;一人当たり面積">
          <a:extLst>
            <a:ext uri="{FF2B5EF4-FFF2-40B4-BE49-F238E27FC236}">
              <a16:creationId xmlns:a16="http://schemas.microsoft.com/office/drawing/2014/main" id="{B9187D9E-AA7A-405C-8186-415363AD564E}"/>
            </a:ext>
          </a:extLst>
        </xdr:cNvPr>
        <xdr:cNvSpPr txBox="1"/>
      </xdr:nvSpPr>
      <xdr:spPr>
        <a:xfrm>
          <a:off x="20199427" y="10965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1432</xdr:rowOff>
    </xdr:from>
    <xdr:ext cx="469744" cy="259045"/>
    <xdr:sp macro="" textlink="">
      <xdr:nvSpPr>
        <xdr:cNvPr id="627" name="n_3mainValue【学校施設】&#10;一人当たり面積">
          <a:extLst>
            <a:ext uri="{FF2B5EF4-FFF2-40B4-BE49-F238E27FC236}">
              <a16:creationId xmlns:a16="http://schemas.microsoft.com/office/drawing/2014/main" id="{5F9C6D12-55B5-4B30-8163-EC6A324CDDB9}"/>
            </a:ext>
          </a:extLst>
        </xdr:cNvPr>
        <xdr:cNvSpPr txBox="1"/>
      </xdr:nvSpPr>
      <xdr:spPr>
        <a:xfrm>
          <a:off x="19310427" y="10974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8290</xdr:rowOff>
    </xdr:from>
    <xdr:ext cx="469744" cy="259045"/>
    <xdr:sp macro="" textlink="">
      <xdr:nvSpPr>
        <xdr:cNvPr id="628" name="n_4mainValue【学校施設】&#10;一人当たり面積">
          <a:extLst>
            <a:ext uri="{FF2B5EF4-FFF2-40B4-BE49-F238E27FC236}">
              <a16:creationId xmlns:a16="http://schemas.microsoft.com/office/drawing/2014/main" id="{18A83086-87B5-4B71-B2CF-59E288C86B36}"/>
            </a:ext>
          </a:extLst>
        </xdr:cNvPr>
        <xdr:cNvSpPr txBox="1"/>
      </xdr:nvSpPr>
      <xdr:spPr>
        <a:xfrm>
          <a:off x="18421427" y="10981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9" name="正方形/長方形 628">
          <a:extLst>
            <a:ext uri="{FF2B5EF4-FFF2-40B4-BE49-F238E27FC236}">
              <a16:creationId xmlns:a16="http://schemas.microsoft.com/office/drawing/2014/main" id="{7C7A559C-BB48-4F0C-8B7F-DCB6A151236D}"/>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30" name="正方形/長方形 629">
          <a:extLst>
            <a:ext uri="{FF2B5EF4-FFF2-40B4-BE49-F238E27FC236}">
              <a16:creationId xmlns:a16="http://schemas.microsoft.com/office/drawing/2014/main" id="{D56C170F-1DEF-45CC-8B74-9A39BA591F85}"/>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1" name="正方形/長方形 630">
          <a:extLst>
            <a:ext uri="{FF2B5EF4-FFF2-40B4-BE49-F238E27FC236}">
              <a16:creationId xmlns:a16="http://schemas.microsoft.com/office/drawing/2014/main" id="{075FD29B-8A1C-4140-A20C-A29AC48A040E}"/>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2" name="正方形/長方形 631">
          <a:extLst>
            <a:ext uri="{FF2B5EF4-FFF2-40B4-BE49-F238E27FC236}">
              <a16:creationId xmlns:a16="http://schemas.microsoft.com/office/drawing/2014/main" id="{6EDFD78D-03AA-463C-8C1C-CBD9456A787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3" name="正方形/長方形 632">
          <a:extLst>
            <a:ext uri="{FF2B5EF4-FFF2-40B4-BE49-F238E27FC236}">
              <a16:creationId xmlns:a16="http://schemas.microsoft.com/office/drawing/2014/main" id="{B6AE6B91-4C22-4ADC-ABB6-D2605580041C}"/>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4" name="正方形/長方形 633">
          <a:extLst>
            <a:ext uri="{FF2B5EF4-FFF2-40B4-BE49-F238E27FC236}">
              <a16:creationId xmlns:a16="http://schemas.microsoft.com/office/drawing/2014/main" id="{73E0335C-84DB-4AF2-B1A7-4D68117E313E}"/>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5" name="正方形/長方形 634">
          <a:extLst>
            <a:ext uri="{FF2B5EF4-FFF2-40B4-BE49-F238E27FC236}">
              <a16:creationId xmlns:a16="http://schemas.microsoft.com/office/drawing/2014/main" id="{8350B9D9-3ABC-4112-8048-EF7CC29D2303}"/>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6" name="正方形/長方形 635">
          <a:extLst>
            <a:ext uri="{FF2B5EF4-FFF2-40B4-BE49-F238E27FC236}">
              <a16:creationId xmlns:a16="http://schemas.microsoft.com/office/drawing/2014/main" id="{27A3D973-072F-4526-856B-971441A330B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7" name="正方形/長方形 636">
          <a:extLst>
            <a:ext uri="{FF2B5EF4-FFF2-40B4-BE49-F238E27FC236}">
              <a16:creationId xmlns:a16="http://schemas.microsoft.com/office/drawing/2014/main" id="{EDC09CB3-D30E-4455-9700-403D8065152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8" name="正方形/長方形 637">
          <a:extLst>
            <a:ext uri="{FF2B5EF4-FFF2-40B4-BE49-F238E27FC236}">
              <a16:creationId xmlns:a16="http://schemas.microsoft.com/office/drawing/2014/main" id="{0CD87814-0E8A-4C8C-BB2B-96D0775F5DB6}"/>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9" name="正方形/長方形 638">
          <a:extLst>
            <a:ext uri="{FF2B5EF4-FFF2-40B4-BE49-F238E27FC236}">
              <a16:creationId xmlns:a16="http://schemas.microsoft.com/office/drawing/2014/main" id="{9E2ECFC9-68FB-4BE4-ACBD-4EDFD79C5958}"/>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40" name="正方形/長方形 639">
          <a:extLst>
            <a:ext uri="{FF2B5EF4-FFF2-40B4-BE49-F238E27FC236}">
              <a16:creationId xmlns:a16="http://schemas.microsoft.com/office/drawing/2014/main" id="{26589D2F-2C83-4D0C-990B-4EFB4416B9F3}"/>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41" name="正方形/長方形 640">
          <a:extLst>
            <a:ext uri="{FF2B5EF4-FFF2-40B4-BE49-F238E27FC236}">
              <a16:creationId xmlns:a16="http://schemas.microsoft.com/office/drawing/2014/main" id="{751C7234-43FD-4752-B3B6-D10611F9CFF6}"/>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42" name="正方形/長方形 641">
          <a:extLst>
            <a:ext uri="{FF2B5EF4-FFF2-40B4-BE49-F238E27FC236}">
              <a16:creationId xmlns:a16="http://schemas.microsoft.com/office/drawing/2014/main" id="{150343AF-0C20-4E9C-BD59-6191796D5B96}"/>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3" name="正方形/長方形 642">
          <a:extLst>
            <a:ext uri="{FF2B5EF4-FFF2-40B4-BE49-F238E27FC236}">
              <a16:creationId xmlns:a16="http://schemas.microsoft.com/office/drawing/2014/main" id="{3743EF2F-ECAA-47A8-8824-4E87C507EC71}"/>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4" name="正方形/長方形 643">
          <a:extLst>
            <a:ext uri="{FF2B5EF4-FFF2-40B4-BE49-F238E27FC236}">
              <a16:creationId xmlns:a16="http://schemas.microsoft.com/office/drawing/2014/main" id="{0B7A7E2C-CBC3-4A49-A743-C8FBC49A7918}"/>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5" name="正方形/長方形 644">
          <a:extLst>
            <a:ext uri="{FF2B5EF4-FFF2-40B4-BE49-F238E27FC236}">
              <a16:creationId xmlns:a16="http://schemas.microsoft.com/office/drawing/2014/main" id="{7BFEE270-3491-40B5-A8ED-9D7E0E364F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6" name="正方形/長方形 645">
          <a:extLst>
            <a:ext uri="{FF2B5EF4-FFF2-40B4-BE49-F238E27FC236}">
              <a16:creationId xmlns:a16="http://schemas.microsoft.com/office/drawing/2014/main" id="{5C05EC2D-AB63-4B56-AABF-0C65AFF989A8}"/>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7" name="正方形/長方形 646">
          <a:extLst>
            <a:ext uri="{FF2B5EF4-FFF2-40B4-BE49-F238E27FC236}">
              <a16:creationId xmlns:a16="http://schemas.microsoft.com/office/drawing/2014/main" id="{D03E3ABF-4A87-45D7-9161-99F46B48E86A}"/>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8" name="正方形/長方形 647">
          <a:extLst>
            <a:ext uri="{FF2B5EF4-FFF2-40B4-BE49-F238E27FC236}">
              <a16:creationId xmlns:a16="http://schemas.microsoft.com/office/drawing/2014/main" id="{661C32CE-B230-42AF-8DF2-4E00B86B08EE}"/>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9" name="正方形/長方形 648">
          <a:extLst>
            <a:ext uri="{FF2B5EF4-FFF2-40B4-BE49-F238E27FC236}">
              <a16:creationId xmlns:a16="http://schemas.microsoft.com/office/drawing/2014/main" id="{FA30BF02-E16D-49C9-837C-F490E8ACA1DF}"/>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50" name="正方形/長方形 649">
          <a:extLst>
            <a:ext uri="{FF2B5EF4-FFF2-40B4-BE49-F238E27FC236}">
              <a16:creationId xmlns:a16="http://schemas.microsoft.com/office/drawing/2014/main" id="{B9EF7D04-2065-4B10-ADAB-0B2B8160720C}"/>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1" name="正方形/長方形 650">
          <a:extLst>
            <a:ext uri="{FF2B5EF4-FFF2-40B4-BE49-F238E27FC236}">
              <a16:creationId xmlns:a16="http://schemas.microsoft.com/office/drawing/2014/main" id="{02FB495F-4F13-45AE-995C-0E25728B586E}"/>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2" name="正方形/長方形 651">
          <a:extLst>
            <a:ext uri="{FF2B5EF4-FFF2-40B4-BE49-F238E27FC236}">
              <a16:creationId xmlns:a16="http://schemas.microsoft.com/office/drawing/2014/main" id="{C6D2485D-61FC-4387-8183-2ADA87BBE7FA}"/>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3" name="テキスト ボックス 652">
          <a:extLst>
            <a:ext uri="{FF2B5EF4-FFF2-40B4-BE49-F238E27FC236}">
              <a16:creationId xmlns:a16="http://schemas.microsoft.com/office/drawing/2014/main" id="{1A5E42A6-E350-47FE-A1C6-BD46FFFEB186}"/>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4" name="直線コネクタ 653">
          <a:extLst>
            <a:ext uri="{FF2B5EF4-FFF2-40B4-BE49-F238E27FC236}">
              <a16:creationId xmlns:a16="http://schemas.microsoft.com/office/drawing/2014/main" id="{5341B5E1-B0F5-47B0-BF22-967DCE2A071C}"/>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5" name="テキスト ボックス 654">
          <a:extLst>
            <a:ext uri="{FF2B5EF4-FFF2-40B4-BE49-F238E27FC236}">
              <a16:creationId xmlns:a16="http://schemas.microsoft.com/office/drawing/2014/main" id="{1B6CE3EF-258B-4CC9-927C-05256B3559A2}"/>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6" name="直線コネクタ 655">
          <a:extLst>
            <a:ext uri="{FF2B5EF4-FFF2-40B4-BE49-F238E27FC236}">
              <a16:creationId xmlns:a16="http://schemas.microsoft.com/office/drawing/2014/main" id="{29D86A2D-DFB3-4F6D-9C1B-62A8E89EDA4A}"/>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7" name="テキスト ボックス 656">
          <a:extLst>
            <a:ext uri="{FF2B5EF4-FFF2-40B4-BE49-F238E27FC236}">
              <a16:creationId xmlns:a16="http://schemas.microsoft.com/office/drawing/2014/main" id="{797724A7-7E3C-42F1-9725-FA87BBD34B1C}"/>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8" name="直線コネクタ 657">
          <a:extLst>
            <a:ext uri="{FF2B5EF4-FFF2-40B4-BE49-F238E27FC236}">
              <a16:creationId xmlns:a16="http://schemas.microsoft.com/office/drawing/2014/main" id="{249F3469-7209-4417-A61A-29573DE1799A}"/>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9" name="テキスト ボックス 658">
          <a:extLst>
            <a:ext uri="{FF2B5EF4-FFF2-40B4-BE49-F238E27FC236}">
              <a16:creationId xmlns:a16="http://schemas.microsoft.com/office/drawing/2014/main" id="{3D02A1BB-3F6D-4BDF-B4DF-F54BE9A8257E}"/>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60" name="直線コネクタ 659">
          <a:extLst>
            <a:ext uri="{FF2B5EF4-FFF2-40B4-BE49-F238E27FC236}">
              <a16:creationId xmlns:a16="http://schemas.microsoft.com/office/drawing/2014/main" id="{86F6AD5E-90F2-4B42-8257-EA8784F24A5A}"/>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61" name="テキスト ボックス 660">
          <a:extLst>
            <a:ext uri="{FF2B5EF4-FFF2-40B4-BE49-F238E27FC236}">
              <a16:creationId xmlns:a16="http://schemas.microsoft.com/office/drawing/2014/main" id="{C50CA91F-BE7C-411B-A25D-F14F02B7CBAC}"/>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62" name="直線コネクタ 661">
          <a:extLst>
            <a:ext uri="{FF2B5EF4-FFF2-40B4-BE49-F238E27FC236}">
              <a16:creationId xmlns:a16="http://schemas.microsoft.com/office/drawing/2014/main" id="{1ED072F8-00FF-4D81-9655-4B5C628DC432}"/>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63" name="テキスト ボックス 662">
          <a:extLst>
            <a:ext uri="{FF2B5EF4-FFF2-40B4-BE49-F238E27FC236}">
              <a16:creationId xmlns:a16="http://schemas.microsoft.com/office/drawing/2014/main" id="{90C683EA-9013-4B3F-861E-098D9E8BD3E6}"/>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64" name="直線コネクタ 663">
          <a:extLst>
            <a:ext uri="{FF2B5EF4-FFF2-40B4-BE49-F238E27FC236}">
              <a16:creationId xmlns:a16="http://schemas.microsoft.com/office/drawing/2014/main" id="{3339318E-2062-4774-BCFC-747BB0F0FCE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5" name="テキスト ボックス 664">
          <a:extLst>
            <a:ext uri="{FF2B5EF4-FFF2-40B4-BE49-F238E27FC236}">
              <a16:creationId xmlns:a16="http://schemas.microsoft.com/office/drawing/2014/main" id="{050C17BD-6067-4A3C-93F8-893B0A3F978B}"/>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6" name="直線コネクタ 665">
          <a:extLst>
            <a:ext uri="{FF2B5EF4-FFF2-40B4-BE49-F238E27FC236}">
              <a16:creationId xmlns:a16="http://schemas.microsoft.com/office/drawing/2014/main" id="{BC62A8EC-6CAA-4EEC-8E08-728AE0E20D15}"/>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7" name="テキスト ボックス 666">
          <a:extLst>
            <a:ext uri="{FF2B5EF4-FFF2-40B4-BE49-F238E27FC236}">
              <a16:creationId xmlns:a16="http://schemas.microsoft.com/office/drawing/2014/main" id="{60D0F1C1-DC5D-4ED5-9A0E-F94566F07B42}"/>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8" name="直線コネクタ 667">
          <a:extLst>
            <a:ext uri="{FF2B5EF4-FFF2-40B4-BE49-F238E27FC236}">
              <a16:creationId xmlns:a16="http://schemas.microsoft.com/office/drawing/2014/main" id="{4E2970DF-93E0-407C-8EB6-F721EC984EA6}"/>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9" name="【公民館】&#10;有形固定資産減価償却率グラフ枠">
          <a:extLst>
            <a:ext uri="{FF2B5EF4-FFF2-40B4-BE49-F238E27FC236}">
              <a16:creationId xmlns:a16="http://schemas.microsoft.com/office/drawing/2014/main" id="{6E191115-8E20-46D8-A140-108098199FD2}"/>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118655</xdr:rowOff>
    </xdr:from>
    <xdr:to>
      <xdr:col>85</xdr:col>
      <xdr:colOff>126364</xdr:colOff>
      <xdr:row>109</xdr:row>
      <xdr:rowOff>35379</xdr:rowOff>
    </xdr:to>
    <xdr:cxnSp macro="">
      <xdr:nvCxnSpPr>
        <xdr:cNvPr id="670" name="直線コネクタ 669">
          <a:extLst>
            <a:ext uri="{FF2B5EF4-FFF2-40B4-BE49-F238E27FC236}">
              <a16:creationId xmlns:a16="http://schemas.microsoft.com/office/drawing/2014/main" id="{233B8254-35EE-4DE5-81AC-6B9DB3F5AA5B}"/>
            </a:ext>
          </a:extLst>
        </xdr:cNvPr>
        <xdr:cNvCxnSpPr/>
      </xdr:nvCxnSpPr>
      <xdr:spPr>
        <a:xfrm flipV="1">
          <a:off x="16318864" y="17263655"/>
          <a:ext cx="0" cy="145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71" name="【公民館】&#10;有形固定資産減価償却率最小値テキスト">
          <a:extLst>
            <a:ext uri="{FF2B5EF4-FFF2-40B4-BE49-F238E27FC236}">
              <a16:creationId xmlns:a16="http://schemas.microsoft.com/office/drawing/2014/main" id="{6ACC40E2-9572-4E91-B5D2-B1AAA3A7A44A}"/>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72" name="直線コネクタ 671">
          <a:extLst>
            <a:ext uri="{FF2B5EF4-FFF2-40B4-BE49-F238E27FC236}">
              <a16:creationId xmlns:a16="http://schemas.microsoft.com/office/drawing/2014/main" id="{0B356BFD-B81A-4D28-A8A4-23C851316B4B}"/>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65332</xdr:rowOff>
    </xdr:from>
    <xdr:ext cx="405111" cy="259045"/>
    <xdr:sp macro="" textlink="">
      <xdr:nvSpPr>
        <xdr:cNvPr id="673" name="【公民館】&#10;有形固定資産減価償却率最大値テキスト">
          <a:extLst>
            <a:ext uri="{FF2B5EF4-FFF2-40B4-BE49-F238E27FC236}">
              <a16:creationId xmlns:a16="http://schemas.microsoft.com/office/drawing/2014/main" id="{8CF9362A-6672-45C3-9E5D-4854EE187B4F}"/>
            </a:ext>
          </a:extLst>
        </xdr:cNvPr>
        <xdr:cNvSpPr txBox="1"/>
      </xdr:nvSpPr>
      <xdr:spPr>
        <a:xfrm>
          <a:off x="16357600" y="17038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118655</xdr:rowOff>
    </xdr:from>
    <xdr:to>
      <xdr:col>86</xdr:col>
      <xdr:colOff>25400</xdr:colOff>
      <xdr:row>100</xdr:row>
      <xdr:rowOff>118655</xdr:rowOff>
    </xdr:to>
    <xdr:cxnSp macro="">
      <xdr:nvCxnSpPr>
        <xdr:cNvPr id="674" name="直線コネクタ 673">
          <a:extLst>
            <a:ext uri="{FF2B5EF4-FFF2-40B4-BE49-F238E27FC236}">
              <a16:creationId xmlns:a16="http://schemas.microsoft.com/office/drawing/2014/main" id="{C4715F55-9C43-4AEB-A18E-116E5B0E514D}"/>
            </a:ext>
          </a:extLst>
        </xdr:cNvPr>
        <xdr:cNvCxnSpPr/>
      </xdr:nvCxnSpPr>
      <xdr:spPr>
        <a:xfrm>
          <a:off x="16230600" y="17263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106</xdr:row>
      <xdr:rowOff>23421</xdr:rowOff>
    </xdr:from>
    <xdr:ext cx="405111" cy="259045"/>
    <xdr:sp macro="" textlink="">
      <xdr:nvSpPr>
        <xdr:cNvPr id="675" name="【公民館】&#10;有形固定資産減価償却率平均値テキスト">
          <a:extLst>
            <a:ext uri="{FF2B5EF4-FFF2-40B4-BE49-F238E27FC236}">
              <a16:creationId xmlns:a16="http://schemas.microsoft.com/office/drawing/2014/main" id="{2607DEB1-F5DD-4FEE-8EE6-CFDEC80A3058}"/>
            </a:ext>
          </a:extLst>
        </xdr:cNvPr>
        <xdr:cNvSpPr txBox="1"/>
      </xdr:nvSpPr>
      <xdr:spPr>
        <a:xfrm>
          <a:off x="16357600" y="181971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44994</xdr:rowOff>
    </xdr:from>
    <xdr:to>
      <xdr:col>85</xdr:col>
      <xdr:colOff>177800</xdr:colOff>
      <xdr:row>106</xdr:row>
      <xdr:rowOff>146594</xdr:rowOff>
    </xdr:to>
    <xdr:sp macro="" textlink="">
      <xdr:nvSpPr>
        <xdr:cNvPr id="676" name="フローチャート: 判断 675">
          <a:extLst>
            <a:ext uri="{FF2B5EF4-FFF2-40B4-BE49-F238E27FC236}">
              <a16:creationId xmlns:a16="http://schemas.microsoft.com/office/drawing/2014/main" id="{C7237D40-FDE5-4F6A-BACB-59E716AD119E}"/>
            </a:ext>
          </a:extLst>
        </xdr:cNvPr>
        <xdr:cNvSpPr/>
      </xdr:nvSpPr>
      <xdr:spPr>
        <a:xfrm>
          <a:off x="16268700" y="1821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106</xdr:row>
      <xdr:rowOff>15602</xdr:rowOff>
    </xdr:from>
    <xdr:to>
      <xdr:col>81</xdr:col>
      <xdr:colOff>101600</xdr:colOff>
      <xdr:row>106</xdr:row>
      <xdr:rowOff>117202</xdr:rowOff>
    </xdr:to>
    <xdr:sp macro="" textlink="">
      <xdr:nvSpPr>
        <xdr:cNvPr id="677" name="フローチャート: 判断 676">
          <a:extLst>
            <a:ext uri="{FF2B5EF4-FFF2-40B4-BE49-F238E27FC236}">
              <a16:creationId xmlns:a16="http://schemas.microsoft.com/office/drawing/2014/main" id="{A197B22F-891B-4688-BF6F-6218DBDC2088}"/>
            </a:ext>
          </a:extLst>
        </xdr:cNvPr>
        <xdr:cNvSpPr/>
      </xdr:nvSpPr>
      <xdr:spPr>
        <a:xfrm>
          <a:off x="15430500" y="1818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106</xdr:row>
      <xdr:rowOff>49893</xdr:rowOff>
    </xdr:from>
    <xdr:to>
      <xdr:col>76</xdr:col>
      <xdr:colOff>165100</xdr:colOff>
      <xdr:row>106</xdr:row>
      <xdr:rowOff>151493</xdr:rowOff>
    </xdr:to>
    <xdr:sp macro="" textlink="">
      <xdr:nvSpPr>
        <xdr:cNvPr id="678" name="フローチャート: 判断 677">
          <a:extLst>
            <a:ext uri="{FF2B5EF4-FFF2-40B4-BE49-F238E27FC236}">
              <a16:creationId xmlns:a16="http://schemas.microsoft.com/office/drawing/2014/main" id="{610D5FF7-5AE1-4963-8462-8CC6BA3855AF}"/>
            </a:ext>
          </a:extLst>
        </xdr:cNvPr>
        <xdr:cNvSpPr/>
      </xdr:nvSpPr>
      <xdr:spPr>
        <a:xfrm>
          <a:off x="14541500" y="18223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106</xdr:row>
      <xdr:rowOff>36830</xdr:rowOff>
    </xdr:from>
    <xdr:to>
      <xdr:col>72</xdr:col>
      <xdr:colOff>38100</xdr:colOff>
      <xdr:row>106</xdr:row>
      <xdr:rowOff>138430</xdr:rowOff>
    </xdr:to>
    <xdr:sp macro="" textlink="">
      <xdr:nvSpPr>
        <xdr:cNvPr id="679" name="フローチャート: 判断 678">
          <a:extLst>
            <a:ext uri="{FF2B5EF4-FFF2-40B4-BE49-F238E27FC236}">
              <a16:creationId xmlns:a16="http://schemas.microsoft.com/office/drawing/2014/main" id="{5FF3A4C5-4D74-4D49-BEC5-9CD2AFEB23B5}"/>
            </a:ext>
          </a:extLst>
        </xdr:cNvPr>
        <xdr:cNvSpPr/>
      </xdr:nvSpPr>
      <xdr:spPr>
        <a:xfrm>
          <a:off x="13652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106</xdr:row>
      <xdr:rowOff>61323</xdr:rowOff>
    </xdr:from>
    <xdr:to>
      <xdr:col>67</xdr:col>
      <xdr:colOff>101600</xdr:colOff>
      <xdr:row>106</xdr:row>
      <xdr:rowOff>162923</xdr:rowOff>
    </xdr:to>
    <xdr:sp macro="" textlink="">
      <xdr:nvSpPr>
        <xdr:cNvPr id="680" name="フローチャート: 判断 679">
          <a:extLst>
            <a:ext uri="{FF2B5EF4-FFF2-40B4-BE49-F238E27FC236}">
              <a16:creationId xmlns:a16="http://schemas.microsoft.com/office/drawing/2014/main" id="{8C555EF5-059F-454B-A046-2ED131B858B3}"/>
            </a:ext>
          </a:extLst>
        </xdr:cNvPr>
        <xdr:cNvSpPr/>
      </xdr:nvSpPr>
      <xdr:spPr>
        <a:xfrm>
          <a:off x="12763500" y="1823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5A362F0B-DE2C-4C3B-A7E0-F4AEFFDCE57D}"/>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2" name="テキスト ボックス 681">
          <a:extLst>
            <a:ext uri="{FF2B5EF4-FFF2-40B4-BE49-F238E27FC236}">
              <a16:creationId xmlns:a16="http://schemas.microsoft.com/office/drawing/2014/main" id="{EC2BF1D9-BFFC-4527-AC5D-0DBE225FB73F}"/>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3" name="テキスト ボックス 682">
          <a:extLst>
            <a:ext uri="{FF2B5EF4-FFF2-40B4-BE49-F238E27FC236}">
              <a16:creationId xmlns:a16="http://schemas.microsoft.com/office/drawing/2014/main" id="{8926D483-31FD-4007-AED3-18DF50A0DEC2}"/>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4" name="テキスト ボックス 683">
          <a:extLst>
            <a:ext uri="{FF2B5EF4-FFF2-40B4-BE49-F238E27FC236}">
              <a16:creationId xmlns:a16="http://schemas.microsoft.com/office/drawing/2014/main" id="{2BC1A750-BC90-4446-97FA-42B4BB589CED}"/>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5" name="テキスト ボックス 684">
          <a:extLst>
            <a:ext uri="{FF2B5EF4-FFF2-40B4-BE49-F238E27FC236}">
              <a16:creationId xmlns:a16="http://schemas.microsoft.com/office/drawing/2014/main" id="{F6905164-81D8-41B1-8BCB-A17E5EEB012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164193</xdr:rowOff>
    </xdr:from>
    <xdr:to>
      <xdr:col>85</xdr:col>
      <xdr:colOff>177800</xdr:colOff>
      <xdr:row>106</xdr:row>
      <xdr:rowOff>94343</xdr:rowOff>
    </xdr:to>
    <xdr:sp macro="" textlink="">
      <xdr:nvSpPr>
        <xdr:cNvPr id="686" name="楕円 685">
          <a:extLst>
            <a:ext uri="{FF2B5EF4-FFF2-40B4-BE49-F238E27FC236}">
              <a16:creationId xmlns:a16="http://schemas.microsoft.com/office/drawing/2014/main" id="{162EC572-3F7A-4891-ADC3-AAB88B53B043}"/>
            </a:ext>
          </a:extLst>
        </xdr:cNvPr>
        <xdr:cNvSpPr/>
      </xdr:nvSpPr>
      <xdr:spPr>
        <a:xfrm>
          <a:off x="16268700" y="1816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15620</xdr:rowOff>
    </xdr:from>
    <xdr:ext cx="405111" cy="259045"/>
    <xdr:sp macro="" textlink="">
      <xdr:nvSpPr>
        <xdr:cNvPr id="687" name="【公民館】&#10;有形固定資産減価償却率該当値テキスト">
          <a:extLst>
            <a:ext uri="{FF2B5EF4-FFF2-40B4-BE49-F238E27FC236}">
              <a16:creationId xmlns:a16="http://schemas.microsoft.com/office/drawing/2014/main" id="{9A11EDF6-690C-44C5-8FB8-CB5E4F51D95A}"/>
            </a:ext>
          </a:extLst>
        </xdr:cNvPr>
        <xdr:cNvSpPr txBox="1"/>
      </xdr:nvSpPr>
      <xdr:spPr>
        <a:xfrm>
          <a:off x="16357600" y="18017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131536</xdr:rowOff>
    </xdr:from>
    <xdr:to>
      <xdr:col>81</xdr:col>
      <xdr:colOff>101600</xdr:colOff>
      <xdr:row>106</xdr:row>
      <xdr:rowOff>61686</xdr:rowOff>
    </xdr:to>
    <xdr:sp macro="" textlink="">
      <xdr:nvSpPr>
        <xdr:cNvPr id="688" name="楕円 687">
          <a:extLst>
            <a:ext uri="{FF2B5EF4-FFF2-40B4-BE49-F238E27FC236}">
              <a16:creationId xmlns:a16="http://schemas.microsoft.com/office/drawing/2014/main" id="{07093A1B-DC14-489E-93CA-3AEC4A88407B}"/>
            </a:ext>
          </a:extLst>
        </xdr:cNvPr>
        <xdr:cNvSpPr/>
      </xdr:nvSpPr>
      <xdr:spPr>
        <a:xfrm>
          <a:off x="15430500" y="1813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10886</xdr:rowOff>
    </xdr:from>
    <xdr:to>
      <xdr:col>85</xdr:col>
      <xdr:colOff>127000</xdr:colOff>
      <xdr:row>106</xdr:row>
      <xdr:rowOff>43543</xdr:rowOff>
    </xdr:to>
    <xdr:cxnSp macro="">
      <xdr:nvCxnSpPr>
        <xdr:cNvPr id="689" name="直線コネクタ 688">
          <a:extLst>
            <a:ext uri="{FF2B5EF4-FFF2-40B4-BE49-F238E27FC236}">
              <a16:creationId xmlns:a16="http://schemas.microsoft.com/office/drawing/2014/main" id="{8C739AE9-E59E-447E-8A92-E594D67A1423}"/>
            </a:ext>
          </a:extLst>
        </xdr:cNvPr>
        <xdr:cNvCxnSpPr/>
      </xdr:nvCxnSpPr>
      <xdr:spPr>
        <a:xfrm>
          <a:off x="15481300" y="1818458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98879</xdr:rowOff>
    </xdr:from>
    <xdr:to>
      <xdr:col>76</xdr:col>
      <xdr:colOff>165100</xdr:colOff>
      <xdr:row>106</xdr:row>
      <xdr:rowOff>29029</xdr:rowOff>
    </xdr:to>
    <xdr:sp macro="" textlink="">
      <xdr:nvSpPr>
        <xdr:cNvPr id="690" name="楕円 689">
          <a:extLst>
            <a:ext uri="{FF2B5EF4-FFF2-40B4-BE49-F238E27FC236}">
              <a16:creationId xmlns:a16="http://schemas.microsoft.com/office/drawing/2014/main" id="{42797C96-FE8A-433B-9009-701FDCB597C2}"/>
            </a:ext>
          </a:extLst>
        </xdr:cNvPr>
        <xdr:cNvSpPr/>
      </xdr:nvSpPr>
      <xdr:spPr>
        <a:xfrm>
          <a:off x="14541500" y="1810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149679</xdr:rowOff>
    </xdr:from>
    <xdr:to>
      <xdr:col>81</xdr:col>
      <xdr:colOff>50800</xdr:colOff>
      <xdr:row>106</xdr:row>
      <xdr:rowOff>10886</xdr:rowOff>
    </xdr:to>
    <xdr:cxnSp macro="">
      <xdr:nvCxnSpPr>
        <xdr:cNvPr id="691" name="直線コネクタ 690">
          <a:extLst>
            <a:ext uri="{FF2B5EF4-FFF2-40B4-BE49-F238E27FC236}">
              <a16:creationId xmlns:a16="http://schemas.microsoft.com/office/drawing/2014/main" id="{A82A0CB1-39BC-4DCD-A0B6-66916442BE64}"/>
            </a:ext>
          </a:extLst>
        </xdr:cNvPr>
        <xdr:cNvCxnSpPr/>
      </xdr:nvCxnSpPr>
      <xdr:spPr>
        <a:xfrm>
          <a:off x="14592300" y="1815192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93980</xdr:rowOff>
    </xdr:from>
    <xdr:to>
      <xdr:col>72</xdr:col>
      <xdr:colOff>38100</xdr:colOff>
      <xdr:row>109</xdr:row>
      <xdr:rowOff>24130</xdr:rowOff>
    </xdr:to>
    <xdr:sp macro="" textlink="">
      <xdr:nvSpPr>
        <xdr:cNvPr id="692" name="楕円 691">
          <a:extLst>
            <a:ext uri="{FF2B5EF4-FFF2-40B4-BE49-F238E27FC236}">
              <a16:creationId xmlns:a16="http://schemas.microsoft.com/office/drawing/2014/main" id="{2CAD5137-1C51-4391-AF4A-01B94E581731}"/>
            </a:ext>
          </a:extLst>
        </xdr:cNvPr>
        <xdr:cNvSpPr/>
      </xdr:nvSpPr>
      <xdr:spPr>
        <a:xfrm>
          <a:off x="13652500" y="1861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149679</xdr:rowOff>
    </xdr:from>
    <xdr:to>
      <xdr:col>76</xdr:col>
      <xdr:colOff>114300</xdr:colOff>
      <xdr:row>108</xdr:row>
      <xdr:rowOff>144780</xdr:rowOff>
    </xdr:to>
    <xdr:cxnSp macro="">
      <xdr:nvCxnSpPr>
        <xdr:cNvPr id="693" name="直線コネクタ 692">
          <a:extLst>
            <a:ext uri="{FF2B5EF4-FFF2-40B4-BE49-F238E27FC236}">
              <a16:creationId xmlns:a16="http://schemas.microsoft.com/office/drawing/2014/main" id="{DA8CA9C9-5C85-49AB-90C1-CD27BE0575E1}"/>
            </a:ext>
          </a:extLst>
        </xdr:cNvPr>
        <xdr:cNvCxnSpPr/>
      </xdr:nvCxnSpPr>
      <xdr:spPr>
        <a:xfrm flipV="1">
          <a:off x="13703300" y="18151929"/>
          <a:ext cx="889000" cy="509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82550</xdr:rowOff>
    </xdr:from>
    <xdr:to>
      <xdr:col>67</xdr:col>
      <xdr:colOff>101600</xdr:colOff>
      <xdr:row>109</xdr:row>
      <xdr:rowOff>12700</xdr:rowOff>
    </xdr:to>
    <xdr:sp macro="" textlink="">
      <xdr:nvSpPr>
        <xdr:cNvPr id="694" name="楕円 693">
          <a:extLst>
            <a:ext uri="{FF2B5EF4-FFF2-40B4-BE49-F238E27FC236}">
              <a16:creationId xmlns:a16="http://schemas.microsoft.com/office/drawing/2014/main" id="{24EBBDCF-1D63-4D4E-8614-8DDFC1ED55C8}"/>
            </a:ext>
          </a:extLst>
        </xdr:cNvPr>
        <xdr:cNvSpPr/>
      </xdr:nvSpPr>
      <xdr:spPr>
        <a:xfrm>
          <a:off x="12763500" y="1859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133350</xdr:rowOff>
    </xdr:from>
    <xdr:to>
      <xdr:col>71</xdr:col>
      <xdr:colOff>177800</xdr:colOff>
      <xdr:row>108</xdr:row>
      <xdr:rowOff>144780</xdr:rowOff>
    </xdr:to>
    <xdr:cxnSp macro="">
      <xdr:nvCxnSpPr>
        <xdr:cNvPr id="695" name="直線コネクタ 694">
          <a:extLst>
            <a:ext uri="{FF2B5EF4-FFF2-40B4-BE49-F238E27FC236}">
              <a16:creationId xmlns:a16="http://schemas.microsoft.com/office/drawing/2014/main" id="{DB1139A7-8273-4A6F-B1AA-BD9518172444}"/>
            </a:ext>
          </a:extLst>
        </xdr:cNvPr>
        <xdr:cNvCxnSpPr/>
      </xdr:nvCxnSpPr>
      <xdr:spPr>
        <a:xfrm>
          <a:off x="12814300" y="1864995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106</xdr:row>
      <xdr:rowOff>108329</xdr:rowOff>
    </xdr:from>
    <xdr:ext cx="405111" cy="259045"/>
    <xdr:sp macro="" textlink="">
      <xdr:nvSpPr>
        <xdr:cNvPr id="696" name="n_1aveValue【公民館】&#10;有形固定資産減価償却率">
          <a:extLst>
            <a:ext uri="{FF2B5EF4-FFF2-40B4-BE49-F238E27FC236}">
              <a16:creationId xmlns:a16="http://schemas.microsoft.com/office/drawing/2014/main" id="{01162340-9533-4CCA-BF16-7E466A366039}"/>
            </a:ext>
          </a:extLst>
        </xdr:cNvPr>
        <xdr:cNvSpPr txBox="1"/>
      </xdr:nvSpPr>
      <xdr:spPr>
        <a:xfrm>
          <a:off x="15266044" y="18282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142620</xdr:rowOff>
    </xdr:from>
    <xdr:ext cx="405111" cy="259045"/>
    <xdr:sp macro="" textlink="">
      <xdr:nvSpPr>
        <xdr:cNvPr id="697" name="n_2aveValue【公民館】&#10;有形固定資産減価償却率">
          <a:extLst>
            <a:ext uri="{FF2B5EF4-FFF2-40B4-BE49-F238E27FC236}">
              <a16:creationId xmlns:a16="http://schemas.microsoft.com/office/drawing/2014/main" id="{9F64D67D-6FC9-4B97-8DB7-B0DB3187DD28}"/>
            </a:ext>
          </a:extLst>
        </xdr:cNvPr>
        <xdr:cNvSpPr txBox="1"/>
      </xdr:nvSpPr>
      <xdr:spPr>
        <a:xfrm>
          <a:off x="14389744" y="18316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154957</xdr:rowOff>
    </xdr:from>
    <xdr:ext cx="405111" cy="259045"/>
    <xdr:sp macro="" textlink="">
      <xdr:nvSpPr>
        <xdr:cNvPr id="698" name="n_3aveValue【公民館】&#10;有形固定資産減価償却率">
          <a:extLst>
            <a:ext uri="{FF2B5EF4-FFF2-40B4-BE49-F238E27FC236}">
              <a16:creationId xmlns:a16="http://schemas.microsoft.com/office/drawing/2014/main" id="{06965DC3-E9B7-4113-B6DE-A1590C3F9059}"/>
            </a:ext>
          </a:extLst>
        </xdr:cNvPr>
        <xdr:cNvSpPr txBox="1"/>
      </xdr:nvSpPr>
      <xdr:spPr>
        <a:xfrm>
          <a:off x="13500744" y="17985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8000</xdr:rowOff>
    </xdr:from>
    <xdr:ext cx="405111" cy="259045"/>
    <xdr:sp macro="" textlink="">
      <xdr:nvSpPr>
        <xdr:cNvPr id="699" name="n_4aveValue【公民館】&#10;有形固定資産減価償却率">
          <a:extLst>
            <a:ext uri="{FF2B5EF4-FFF2-40B4-BE49-F238E27FC236}">
              <a16:creationId xmlns:a16="http://schemas.microsoft.com/office/drawing/2014/main" id="{D55DCEF3-265A-4AB2-96F0-1186FD6E60E1}"/>
            </a:ext>
          </a:extLst>
        </xdr:cNvPr>
        <xdr:cNvSpPr txBox="1"/>
      </xdr:nvSpPr>
      <xdr:spPr>
        <a:xfrm>
          <a:off x="12611744" y="18010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78213</xdr:rowOff>
    </xdr:from>
    <xdr:ext cx="405111" cy="259045"/>
    <xdr:sp macro="" textlink="">
      <xdr:nvSpPr>
        <xdr:cNvPr id="700" name="n_1mainValue【公民館】&#10;有形固定資産減価償却率">
          <a:extLst>
            <a:ext uri="{FF2B5EF4-FFF2-40B4-BE49-F238E27FC236}">
              <a16:creationId xmlns:a16="http://schemas.microsoft.com/office/drawing/2014/main" id="{04A10F85-2D83-432B-8295-2223EBE975B8}"/>
            </a:ext>
          </a:extLst>
        </xdr:cNvPr>
        <xdr:cNvSpPr txBox="1"/>
      </xdr:nvSpPr>
      <xdr:spPr>
        <a:xfrm>
          <a:off x="15266044" y="17909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45556</xdr:rowOff>
    </xdr:from>
    <xdr:ext cx="405111" cy="259045"/>
    <xdr:sp macro="" textlink="">
      <xdr:nvSpPr>
        <xdr:cNvPr id="701" name="n_2mainValue【公民館】&#10;有形固定資産減価償却率">
          <a:extLst>
            <a:ext uri="{FF2B5EF4-FFF2-40B4-BE49-F238E27FC236}">
              <a16:creationId xmlns:a16="http://schemas.microsoft.com/office/drawing/2014/main" id="{EFB60B5C-A611-4300-BEBF-AD769842FA04}"/>
            </a:ext>
          </a:extLst>
        </xdr:cNvPr>
        <xdr:cNvSpPr txBox="1"/>
      </xdr:nvSpPr>
      <xdr:spPr>
        <a:xfrm>
          <a:off x="14389744" y="178763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109</xdr:row>
      <xdr:rowOff>15257</xdr:rowOff>
    </xdr:from>
    <xdr:ext cx="405111" cy="259045"/>
    <xdr:sp macro="" textlink="">
      <xdr:nvSpPr>
        <xdr:cNvPr id="702" name="n_3mainValue【公民館】&#10;有形固定資産減価償却率">
          <a:extLst>
            <a:ext uri="{FF2B5EF4-FFF2-40B4-BE49-F238E27FC236}">
              <a16:creationId xmlns:a16="http://schemas.microsoft.com/office/drawing/2014/main" id="{E81894AA-F115-49AA-8867-9315AC6F8465}"/>
            </a:ext>
          </a:extLst>
        </xdr:cNvPr>
        <xdr:cNvSpPr txBox="1"/>
      </xdr:nvSpPr>
      <xdr:spPr>
        <a:xfrm>
          <a:off x="13500744" y="1870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109</xdr:row>
      <xdr:rowOff>3827</xdr:rowOff>
    </xdr:from>
    <xdr:ext cx="405111" cy="259045"/>
    <xdr:sp macro="" textlink="">
      <xdr:nvSpPr>
        <xdr:cNvPr id="703" name="n_4mainValue【公民館】&#10;有形固定資産減価償却率">
          <a:extLst>
            <a:ext uri="{FF2B5EF4-FFF2-40B4-BE49-F238E27FC236}">
              <a16:creationId xmlns:a16="http://schemas.microsoft.com/office/drawing/2014/main" id="{EEDB530C-F362-4BED-A328-D560A55B3F4C}"/>
            </a:ext>
          </a:extLst>
        </xdr:cNvPr>
        <xdr:cNvSpPr txBox="1"/>
      </xdr:nvSpPr>
      <xdr:spPr>
        <a:xfrm>
          <a:off x="12611744" y="1869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4" name="正方形/長方形 703">
          <a:extLst>
            <a:ext uri="{FF2B5EF4-FFF2-40B4-BE49-F238E27FC236}">
              <a16:creationId xmlns:a16="http://schemas.microsoft.com/office/drawing/2014/main" id="{55A258C9-F2D8-4C8C-B95E-2253A02BB4B6}"/>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5" name="正方形/長方形 704">
          <a:extLst>
            <a:ext uri="{FF2B5EF4-FFF2-40B4-BE49-F238E27FC236}">
              <a16:creationId xmlns:a16="http://schemas.microsoft.com/office/drawing/2014/main" id="{6EEFFE36-1279-4AE3-835A-55AE333A0393}"/>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6" name="正方形/長方形 705">
          <a:extLst>
            <a:ext uri="{FF2B5EF4-FFF2-40B4-BE49-F238E27FC236}">
              <a16:creationId xmlns:a16="http://schemas.microsoft.com/office/drawing/2014/main" id="{13826E27-7034-4BD3-99D4-1052AF971631}"/>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7" name="正方形/長方形 706">
          <a:extLst>
            <a:ext uri="{FF2B5EF4-FFF2-40B4-BE49-F238E27FC236}">
              <a16:creationId xmlns:a16="http://schemas.microsoft.com/office/drawing/2014/main" id="{3F9B8FD0-4148-4518-839B-F0425F847D19}"/>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8" name="正方形/長方形 707">
          <a:extLst>
            <a:ext uri="{FF2B5EF4-FFF2-40B4-BE49-F238E27FC236}">
              <a16:creationId xmlns:a16="http://schemas.microsoft.com/office/drawing/2014/main" id="{4A7A80A2-A723-452D-9DF1-C17208565CA1}"/>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9" name="正方形/長方形 708">
          <a:extLst>
            <a:ext uri="{FF2B5EF4-FFF2-40B4-BE49-F238E27FC236}">
              <a16:creationId xmlns:a16="http://schemas.microsoft.com/office/drawing/2014/main" id="{FBDE9BEA-B5D1-4D3C-81EB-38A243B20732}"/>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10" name="正方形/長方形 709">
          <a:extLst>
            <a:ext uri="{FF2B5EF4-FFF2-40B4-BE49-F238E27FC236}">
              <a16:creationId xmlns:a16="http://schemas.microsoft.com/office/drawing/2014/main" id="{3323FC69-47E9-4326-A8E3-AAD15B87CC9E}"/>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11" name="正方形/長方形 710">
          <a:extLst>
            <a:ext uri="{FF2B5EF4-FFF2-40B4-BE49-F238E27FC236}">
              <a16:creationId xmlns:a16="http://schemas.microsoft.com/office/drawing/2014/main" id="{1E7B344C-B4C8-43F5-BE3F-72548B2DCA35}"/>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12" name="テキスト ボックス 711">
          <a:extLst>
            <a:ext uri="{FF2B5EF4-FFF2-40B4-BE49-F238E27FC236}">
              <a16:creationId xmlns:a16="http://schemas.microsoft.com/office/drawing/2014/main" id="{013E6DDD-EE48-479C-8922-5791B8FB7217}"/>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3" name="直線コネクタ 712">
          <a:extLst>
            <a:ext uri="{FF2B5EF4-FFF2-40B4-BE49-F238E27FC236}">
              <a16:creationId xmlns:a16="http://schemas.microsoft.com/office/drawing/2014/main" id="{77383F5C-62A7-4A45-BC1E-8EC18E5112DA}"/>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14" name="直線コネクタ 713">
          <a:extLst>
            <a:ext uri="{FF2B5EF4-FFF2-40B4-BE49-F238E27FC236}">
              <a16:creationId xmlns:a16="http://schemas.microsoft.com/office/drawing/2014/main" id="{3F7ABCA4-38BE-4F91-9B81-D04600D07ECE}"/>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15" name="テキスト ボックス 714">
          <a:extLst>
            <a:ext uri="{FF2B5EF4-FFF2-40B4-BE49-F238E27FC236}">
              <a16:creationId xmlns:a16="http://schemas.microsoft.com/office/drawing/2014/main" id="{69E50C91-D68E-48CC-BD44-08DC5852A39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16" name="直線コネクタ 715">
          <a:extLst>
            <a:ext uri="{FF2B5EF4-FFF2-40B4-BE49-F238E27FC236}">
              <a16:creationId xmlns:a16="http://schemas.microsoft.com/office/drawing/2014/main" id="{305E54BB-D6FC-48CA-B99E-7002A4C0D425}"/>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7" name="テキスト ボックス 716">
          <a:extLst>
            <a:ext uri="{FF2B5EF4-FFF2-40B4-BE49-F238E27FC236}">
              <a16:creationId xmlns:a16="http://schemas.microsoft.com/office/drawing/2014/main" id="{F7014172-DD3B-40B8-A383-229FB253B3EF}"/>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8" name="直線コネクタ 717">
          <a:extLst>
            <a:ext uri="{FF2B5EF4-FFF2-40B4-BE49-F238E27FC236}">
              <a16:creationId xmlns:a16="http://schemas.microsoft.com/office/drawing/2014/main" id="{B0C32307-1218-4B6D-9922-D4C1F3EFB237}"/>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9" name="テキスト ボックス 718">
          <a:extLst>
            <a:ext uri="{FF2B5EF4-FFF2-40B4-BE49-F238E27FC236}">
              <a16:creationId xmlns:a16="http://schemas.microsoft.com/office/drawing/2014/main" id="{15C7EB95-70F3-4088-89C3-265B051D45AD}"/>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20" name="直線コネクタ 719">
          <a:extLst>
            <a:ext uri="{FF2B5EF4-FFF2-40B4-BE49-F238E27FC236}">
              <a16:creationId xmlns:a16="http://schemas.microsoft.com/office/drawing/2014/main" id="{8FA10337-4E61-42AF-8DA7-110152A17778}"/>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21" name="テキスト ボックス 720">
          <a:extLst>
            <a:ext uri="{FF2B5EF4-FFF2-40B4-BE49-F238E27FC236}">
              <a16:creationId xmlns:a16="http://schemas.microsoft.com/office/drawing/2014/main" id="{463191E2-EE4A-47F9-B9B2-2A15241B6F44}"/>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22" name="直線コネクタ 721">
          <a:extLst>
            <a:ext uri="{FF2B5EF4-FFF2-40B4-BE49-F238E27FC236}">
              <a16:creationId xmlns:a16="http://schemas.microsoft.com/office/drawing/2014/main" id="{B4B0923E-5C34-47AB-A2A6-0CABD1D59668}"/>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23" name="テキスト ボックス 722">
          <a:extLst>
            <a:ext uri="{FF2B5EF4-FFF2-40B4-BE49-F238E27FC236}">
              <a16:creationId xmlns:a16="http://schemas.microsoft.com/office/drawing/2014/main" id="{3ABC5240-0D1E-454D-8EF9-F3076F92D3B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24" name="直線コネクタ 723">
          <a:extLst>
            <a:ext uri="{FF2B5EF4-FFF2-40B4-BE49-F238E27FC236}">
              <a16:creationId xmlns:a16="http://schemas.microsoft.com/office/drawing/2014/main" id="{85138A9E-91F7-475C-A391-E30632F98205}"/>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25" name="テキスト ボックス 724">
          <a:extLst>
            <a:ext uri="{FF2B5EF4-FFF2-40B4-BE49-F238E27FC236}">
              <a16:creationId xmlns:a16="http://schemas.microsoft.com/office/drawing/2014/main" id="{7FB7E43E-B20C-47C2-8C94-17A6881467E7}"/>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6" name="直線コネクタ 725">
          <a:extLst>
            <a:ext uri="{FF2B5EF4-FFF2-40B4-BE49-F238E27FC236}">
              <a16:creationId xmlns:a16="http://schemas.microsoft.com/office/drawing/2014/main" id="{7540C9CA-2F4E-4A33-BD4D-216AC4AF1476}"/>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7" name="テキスト ボックス 726">
          <a:extLst>
            <a:ext uri="{FF2B5EF4-FFF2-40B4-BE49-F238E27FC236}">
              <a16:creationId xmlns:a16="http://schemas.microsoft.com/office/drawing/2014/main" id="{43A3E48E-51B2-45DD-B1C0-E549C68A10E2}"/>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8" name="【公民館】&#10;一人当たり面積グラフ枠">
          <a:extLst>
            <a:ext uri="{FF2B5EF4-FFF2-40B4-BE49-F238E27FC236}">
              <a16:creationId xmlns:a16="http://schemas.microsoft.com/office/drawing/2014/main" id="{3BC5DB22-FB41-49CF-9BEE-60FF4024E4DA}"/>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77288</xdr:rowOff>
    </xdr:from>
    <xdr:to>
      <xdr:col>116</xdr:col>
      <xdr:colOff>62864</xdr:colOff>
      <xdr:row>109</xdr:row>
      <xdr:rowOff>16873</xdr:rowOff>
    </xdr:to>
    <xdr:cxnSp macro="">
      <xdr:nvCxnSpPr>
        <xdr:cNvPr id="729" name="直線コネクタ 728">
          <a:extLst>
            <a:ext uri="{FF2B5EF4-FFF2-40B4-BE49-F238E27FC236}">
              <a16:creationId xmlns:a16="http://schemas.microsoft.com/office/drawing/2014/main" id="{F86FB41B-52C2-454F-A740-4B93D23F84DE}"/>
            </a:ext>
          </a:extLst>
        </xdr:cNvPr>
        <xdr:cNvCxnSpPr/>
      </xdr:nvCxnSpPr>
      <xdr:spPr>
        <a:xfrm flipV="1">
          <a:off x="22160864" y="17222288"/>
          <a:ext cx="0" cy="148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20700</xdr:rowOff>
    </xdr:from>
    <xdr:ext cx="469744" cy="259045"/>
    <xdr:sp macro="" textlink="">
      <xdr:nvSpPr>
        <xdr:cNvPr id="730" name="【公民館】&#10;一人当たり面積最小値テキスト">
          <a:extLst>
            <a:ext uri="{FF2B5EF4-FFF2-40B4-BE49-F238E27FC236}">
              <a16:creationId xmlns:a16="http://schemas.microsoft.com/office/drawing/2014/main" id="{C3160558-F856-4ABB-955D-51C2651C0692}"/>
            </a:ext>
          </a:extLst>
        </xdr:cNvPr>
        <xdr:cNvSpPr txBox="1"/>
      </xdr:nvSpPr>
      <xdr:spPr>
        <a:xfrm>
          <a:off x="22199600" y="18708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16873</xdr:rowOff>
    </xdr:from>
    <xdr:to>
      <xdr:col>116</xdr:col>
      <xdr:colOff>152400</xdr:colOff>
      <xdr:row>109</xdr:row>
      <xdr:rowOff>16873</xdr:rowOff>
    </xdr:to>
    <xdr:cxnSp macro="">
      <xdr:nvCxnSpPr>
        <xdr:cNvPr id="731" name="直線コネクタ 730">
          <a:extLst>
            <a:ext uri="{FF2B5EF4-FFF2-40B4-BE49-F238E27FC236}">
              <a16:creationId xmlns:a16="http://schemas.microsoft.com/office/drawing/2014/main" id="{65A253B4-EE88-4BEF-86FB-3738F36CBAC3}"/>
            </a:ext>
          </a:extLst>
        </xdr:cNvPr>
        <xdr:cNvCxnSpPr/>
      </xdr:nvCxnSpPr>
      <xdr:spPr>
        <a:xfrm>
          <a:off x="22072600" y="18704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23965</xdr:rowOff>
    </xdr:from>
    <xdr:ext cx="469744" cy="259045"/>
    <xdr:sp macro="" textlink="">
      <xdr:nvSpPr>
        <xdr:cNvPr id="732" name="【公民館】&#10;一人当たり面積最大値テキスト">
          <a:extLst>
            <a:ext uri="{FF2B5EF4-FFF2-40B4-BE49-F238E27FC236}">
              <a16:creationId xmlns:a16="http://schemas.microsoft.com/office/drawing/2014/main" id="{86E254F5-7E1A-413B-ACE2-54BC8A54932C}"/>
            </a:ext>
          </a:extLst>
        </xdr:cNvPr>
        <xdr:cNvSpPr txBox="1"/>
      </xdr:nvSpPr>
      <xdr:spPr>
        <a:xfrm>
          <a:off x="22199600" y="16997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77288</xdr:rowOff>
    </xdr:from>
    <xdr:to>
      <xdr:col>116</xdr:col>
      <xdr:colOff>152400</xdr:colOff>
      <xdr:row>100</xdr:row>
      <xdr:rowOff>77288</xdr:rowOff>
    </xdr:to>
    <xdr:cxnSp macro="">
      <xdr:nvCxnSpPr>
        <xdr:cNvPr id="733" name="直線コネクタ 732">
          <a:extLst>
            <a:ext uri="{FF2B5EF4-FFF2-40B4-BE49-F238E27FC236}">
              <a16:creationId xmlns:a16="http://schemas.microsoft.com/office/drawing/2014/main" id="{BAE35E2A-0851-463C-A48A-DBA18739227A}"/>
            </a:ext>
          </a:extLst>
        </xdr:cNvPr>
        <xdr:cNvCxnSpPr/>
      </xdr:nvCxnSpPr>
      <xdr:spPr>
        <a:xfrm>
          <a:off x="22072600" y="17222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110326</xdr:rowOff>
    </xdr:from>
    <xdr:ext cx="469744" cy="259045"/>
    <xdr:sp macro="" textlink="">
      <xdr:nvSpPr>
        <xdr:cNvPr id="734" name="【公民館】&#10;一人当たり面積平均値テキスト">
          <a:extLst>
            <a:ext uri="{FF2B5EF4-FFF2-40B4-BE49-F238E27FC236}">
              <a16:creationId xmlns:a16="http://schemas.microsoft.com/office/drawing/2014/main" id="{4382392E-F892-44B8-B83E-1D20A19347FD}"/>
            </a:ext>
          </a:extLst>
        </xdr:cNvPr>
        <xdr:cNvSpPr txBox="1"/>
      </xdr:nvSpPr>
      <xdr:spPr>
        <a:xfrm>
          <a:off x="22199600" y="181125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87449</xdr:rowOff>
    </xdr:from>
    <xdr:to>
      <xdr:col>116</xdr:col>
      <xdr:colOff>114300</xdr:colOff>
      <xdr:row>107</xdr:row>
      <xdr:rowOff>17599</xdr:rowOff>
    </xdr:to>
    <xdr:sp macro="" textlink="">
      <xdr:nvSpPr>
        <xdr:cNvPr id="735" name="フローチャート: 判断 734">
          <a:extLst>
            <a:ext uri="{FF2B5EF4-FFF2-40B4-BE49-F238E27FC236}">
              <a16:creationId xmlns:a16="http://schemas.microsoft.com/office/drawing/2014/main" id="{73283DD5-D5E8-4E2D-B47D-ABD666C553C3}"/>
            </a:ext>
          </a:extLst>
        </xdr:cNvPr>
        <xdr:cNvSpPr/>
      </xdr:nvSpPr>
      <xdr:spPr>
        <a:xfrm>
          <a:off x="22110700" y="1826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90714</xdr:rowOff>
    </xdr:from>
    <xdr:to>
      <xdr:col>112</xdr:col>
      <xdr:colOff>38100</xdr:colOff>
      <xdr:row>107</xdr:row>
      <xdr:rowOff>20864</xdr:rowOff>
    </xdr:to>
    <xdr:sp macro="" textlink="">
      <xdr:nvSpPr>
        <xdr:cNvPr id="736" name="フローチャート: 判断 735">
          <a:extLst>
            <a:ext uri="{FF2B5EF4-FFF2-40B4-BE49-F238E27FC236}">
              <a16:creationId xmlns:a16="http://schemas.microsoft.com/office/drawing/2014/main" id="{135B61CA-CA23-468E-9749-D0E33058F0FB}"/>
            </a:ext>
          </a:extLst>
        </xdr:cNvPr>
        <xdr:cNvSpPr/>
      </xdr:nvSpPr>
      <xdr:spPr>
        <a:xfrm>
          <a:off x="21272500" y="1826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76563</xdr:rowOff>
    </xdr:from>
    <xdr:to>
      <xdr:col>107</xdr:col>
      <xdr:colOff>101600</xdr:colOff>
      <xdr:row>107</xdr:row>
      <xdr:rowOff>6713</xdr:rowOff>
    </xdr:to>
    <xdr:sp macro="" textlink="">
      <xdr:nvSpPr>
        <xdr:cNvPr id="737" name="フローチャート: 判断 736">
          <a:extLst>
            <a:ext uri="{FF2B5EF4-FFF2-40B4-BE49-F238E27FC236}">
              <a16:creationId xmlns:a16="http://schemas.microsoft.com/office/drawing/2014/main" id="{BC5A6F07-A2D6-4543-8237-8F3C0A70B100}"/>
            </a:ext>
          </a:extLst>
        </xdr:cNvPr>
        <xdr:cNvSpPr/>
      </xdr:nvSpPr>
      <xdr:spPr>
        <a:xfrm>
          <a:off x="20383500" y="18250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68943</xdr:rowOff>
    </xdr:from>
    <xdr:to>
      <xdr:col>102</xdr:col>
      <xdr:colOff>165100</xdr:colOff>
      <xdr:row>106</xdr:row>
      <xdr:rowOff>170543</xdr:rowOff>
    </xdr:to>
    <xdr:sp macro="" textlink="">
      <xdr:nvSpPr>
        <xdr:cNvPr id="738" name="フローチャート: 判断 737">
          <a:extLst>
            <a:ext uri="{FF2B5EF4-FFF2-40B4-BE49-F238E27FC236}">
              <a16:creationId xmlns:a16="http://schemas.microsoft.com/office/drawing/2014/main" id="{F36A2381-63A7-4F89-A78D-22BE8F843EB9}"/>
            </a:ext>
          </a:extLst>
        </xdr:cNvPr>
        <xdr:cNvSpPr/>
      </xdr:nvSpPr>
      <xdr:spPr>
        <a:xfrm>
          <a:off x="19494500" y="18242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73298</xdr:rowOff>
    </xdr:from>
    <xdr:to>
      <xdr:col>98</xdr:col>
      <xdr:colOff>38100</xdr:colOff>
      <xdr:row>107</xdr:row>
      <xdr:rowOff>3448</xdr:rowOff>
    </xdr:to>
    <xdr:sp macro="" textlink="">
      <xdr:nvSpPr>
        <xdr:cNvPr id="739" name="フローチャート: 判断 738">
          <a:extLst>
            <a:ext uri="{FF2B5EF4-FFF2-40B4-BE49-F238E27FC236}">
              <a16:creationId xmlns:a16="http://schemas.microsoft.com/office/drawing/2014/main" id="{9877A7E0-A011-4F3E-9718-00F50B9BF115}"/>
            </a:ext>
          </a:extLst>
        </xdr:cNvPr>
        <xdr:cNvSpPr/>
      </xdr:nvSpPr>
      <xdr:spPr>
        <a:xfrm>
          <a:off x="18605500" y="1824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40" name="テキスト ボックス 739">
          <a:extLst>
            <a:ext uri="{FF2B5EF4-FFF2-40B4-BE49-F238E27FC236}">
              <a16:creationId xmlns:a16="http://schemas.microsoft.com/office/drawing/2014/main" id="{0F7E59E4-BA2D-4F70-B6F0-FBAFD482035A}"/>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41" name="テキスト ボックス 740">
          <a:extLst>
            <a:ext uri="{FF2B5EF4-FFF2-40B4-BE49-F238E27FC236}">
              <a16:creationId xmlns:a16="http://schemas.microsoft.com/office/drawing/2014/main" id="{E9B8132B-3955-4407-B640-60F942B8CFD4}"/>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42" name="テキスト ボックス 741">
          <a:extLst>
            <a:ext uri="{FF2B5EF4-FFF2-40B4-BE49-F238E27FC236}">
              <a16:creationId xmlns:a16="http://schemas.microsoft.com/office/drawing/2014/main" id="{F63A5CA4-A696-4128-9F07-E5D681A1B80B}"/>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3" name="テキスト ボックス 742">
          <a:extLst>
            <a:ext uri="{FF2B5EF4-FFF2-40B4-BE49-F238E27FC236}">
              <a16:creationId xmlns:a16="http://schemas.microsoft.com/office/drawing/2014/main" id="{A461C6D9-E4C4-4635-9E84-2346D853F414}"/>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4" name="テキスト ボックス 743">
          <a:extLst>
            <a:ext uri="{FF2B5EF4-FFF2-40B4-BE49-F238E27FC236}">
              <a16:creationId xmlns:a16="http://schemas.microsoft.com/office/drawing/2014/main" id="{D690460B-0B4B-484A-8522-38078BE2ED64}"/>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26488</xdr:rowOff>
    </xdr:from>
    <xdr:to>
      <xdr:col>116</xdr:col>
      <xdr:colOff>114300</xdr:colOff>
      <xdr:row>108</xdr:row>
      <xdr:rowOff>128088</xdr:rowOff>
    </xdr:to>
    <xdr:sp macro="" textlink="">
      <xdr:nvSpPr>
        <xdr:cNvPr id="745" name="楕円 744">
          <a:extLst>
            <a:ext uri="{FF2B5EF4-FFF2-40B4-BE49-F238E27FC236}">
              <a16:creationId xmlns:a16="http://schemas.microsoft.com/office/drawing/2014/main" id="{FA5B2CD4-754B-464D-A494-66DA2FCA66B3}"/>
            </a:ext>
          </a:extLst>
        </xdr:cNvPr>
        <xdr:cNvSpPr/>
      </xdr:nvSpPr>
      <xdr:spPr>
        <a:xfrm>
          <a:off x="22110700" y="1854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112865</xdr:rowOff>
    </xdr:from>
    <xdr:ext cx="469744" cy="259045"/>
    <xdr:sp macro="" textlink="">
      <xdr:nvSpPr>
        <xdr:cNvPr id="746" name="【公民館】&#10;一人当たり面積該当値テキスト">
          <a:extLst>
            <a:ext uri="{FF2B5EF4-FFF2-40B4-BE49-F238E27FC236}">
              <a16:creationId xmlns:a16="http://schemas.microsoft.com/office/drawing/2014/main" id="{5C39673E-5A3D-4111-A14A-1FD5518B3E82}"/>
            </a:ext>
          </a:extLst>
        </xdr:cNvPr>
        <xdr:cNvSpPr txBox="1"/>
      </xdr:nvSpPr>
      <xdr:spPr>
        <a:xfrm>
          <a:off x="22199600" y="18458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28666</xdr:rowOff>
    </xdr:from>
    <xdr:to>
      <xdr:col>112</xdr:col>
      <xdr:colOff>38100</xdr:colOff>
      <xdr:row>108</xdr:row>
      <xdr:rowOff>130266</xdr:rowOff>
    </xdr:to>
    <xdr:sp macro="" textlink="">
      <xdr:nvSpPr>
        <xdr:cNvPr id="747" name="楕円 746">
          <a:extLst>
            <a:ext uri="{FF2B5EF4-FFF2-40B4-BE49-F238E27FC236}">
              <a16:creationId xmlns:a16="http://schemas.microsoft.com/office/drawing/2014/main" id="{D1856D88-EFA6-4BBE-BBD4-DF7D633C741C}"/>
            </a:ext>
          </a:extLst>
        </xdr:cNvPr>
        <xdr:cNvSpPr/>
      </xdr:nvSpPr>
      <xdr:spPr>
        <a:xfrm>
          <a:off x="21272500" y="1854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77288</xdr:rowOff>
    </xdr:from>
    <xdr:to>
      <xdr:col>116</xdr:col>
      <xdr:colOff>63500</xdr:colOff>
      <xdr:row>108</xdr:row>
      <xdr:rowOff>79466</xdr:rowOff>
    </xdr:to>
    <xdr:cxnSp macro="">
      <xdr:nvCxnSpPr>
        <xdr:cNvPr id="748" name="直線コネクタ 747">
          <a:extLst>
            <a:ext uri="{FF2B5EF4-FFF2-40B4-BE49-F238E27FC236}">
              <a16:creationId xmlns:a16="http://schemas.microsoft.com/office/drawing/2014/main" id="{DA59987E-3E00-4A3C-9564-C50B9930F2FE}"/>
            </a:ext>
          </a:extLst>
        </xdr:cNvPr>
        <xdr:cNvCxnSpPr/>
      </xdr:nvCxnSpPr>
      <xdr:spPr>
        <a:xfrm flipV="1">
          <a:off x="21323300" y="18593888"/>
          <a:ext cx="838200" cy="2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31931</xdr:rowOff>
    </xdr:from>
    <xdr:to>
      <xdr:col>107</xdr:col>
      <xdr:colOff>101600</xdr:colOff>
      <xdr:row>108</xdr:row>
      <xdr:rowOff>133531</xdr:rowOff>
    </xdr:to>
    <xdr:sp macro="" textlink="">
      <xdr:nvSpPr>
        <xdr:cNvPr id="749" name="楕円 748">
          <a:extLst>
            <a:ext uri="{FF2B5EF4-FFF2-40B4-BE49-F238E27FC236}">
              <a16:creationId xmlns:a16="http://schemas.microsoft.com/office/drawing/2014/main" id="{FBB9AAF0-B9B7-458E-9C40-387D47AD1645}"/>
            </a:ext>
          </a:extLst>
        </xdr:cNvPr>
        <xdr:cNvSpPr/>
      </xdr:nvSpPr>
      <xdr:spPr>
        <a:xfrm>
          <a:off x="20383500" y="1854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79466</xdr:rowOff>
    </xdr:from>
    <xdr:to>
      <xdr:col>111</xdr:col>
      <xdr:colOff>177800</xdr:colOff>
      <xdr:row>108</xdr:row>
      <xdr:rowOff>82731</xdr:rowOff>
    </xdr:to>
    <xdr:cxnSp macro="">
      <xdr:nvCxnSpPr>
        <xdr:cNvPr id="750" name="直線コネクタ 749">
          <a:extLst>
            <a:ext uri="{FF2B5EF4-FFF2-40B4-BE49-F238E27FC236}">
              <a16:creationId xmlns:a16="http://schemas.microsoft.com/office/drawing/2014/main" id="{3DFDB3E2-E567-46FB-A41B-3AC2F8CA8B6E}"/>
            </a:ext>
          </a:extLst>
        </xdr:cNvPr>
        <xdr:cNvCxnSpPr/>
      </xdr:nvCxnSpPr>
      <xdr:spPr>
        <a:xfrm flipV="1">
          <a:off x="20434300" y="18596066"/>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34108</xdr:rowOff>
    </xdr:from>
    <xdr:to>
      <xdr:col>102</xdr:col>
      <xdr:colOff>165100</xdr:colOff>
      <xdr:row>108</xdr:row>
      <xdr:rowOff>135708</xdr:rowOff>
    </xdr:to>
    <xdr:sp macro="" textlink="">
      <xdr:nvSpPr>
        <xdr:cNvPr id="751" name="楕円 750">
          <a:extLst>
            <a:ext uri="{FF2B5EF4-FFF2-40B4-BE49-F238E27FC236}">
              <a16:creationId xmlns:a16="http://schemas.microsoft.com/office/drawing/2014/main" id="{776C8EB0-FD5D-4DF8-8A8D-0F7C10531A95}"/>
            </a:ext>
          </a:extLst>
        </xdr:cNvPr>
        <xdr:cNvSpPr/>
      </xdr:nvSpPr>
      <xdr:spPr>
        <a:xfrm>
          <a:off x="19494500" y="18550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82731</xdr:rowOff>
    </xdr:from>
    <xdr:to>
      <xdr:col>107</xdr:col>
      <xdr:colOff>50800</xdr:colOff>
      <xdr:row>108</xdr:row>
      <xdr:rowOff>84908</xdr:rowOff>
    </xdr:to>
    <xdr:cxnSp macro="">
      <xdr:nvCxnSpPr>
        <xdr:cNvPr id="752" name="直線コネクタ 751">
          <a:extLst>
            <a:ext uri="{FF2B5EF4-FFF2-40B4-BE49-F238E27FC236}">
              <a16:creationId xmlns:a16="http://schemas.microsoft.com/office/drawing/2014/main" id="{AFF9C307-0C2B-4918-B63E-EC0978D47FE3}"/>
            </a:ext>
          </a:extLst>
        </xdr:cNvPr>
        <xdr:cNvCxnSpPr/>
      </xdr:nvCxnSpPr>
      <xdr:spPr>
        <a:xfrm flipV="1">
          <a:off x="19545300" y="18599331"/>
          <a:ext cx="8890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36286</xdr:rowOff>
    </xdr:from>
    <xdr:to>
      <xdr:col>98</xdr:col>
      <xdr:colOff>38100</xdr:colOff>
      <xdr:row>108</xdr:row>
      <xdr:rowOff>137886</xdr:rowOff>
    </xdr:to>
    <xdr:sp macro="" textlink="">
      <xdr:nvSpPr>
        <xdr:cNvPr id="753" name="楕円 752">
          <a:extLst>
            <a:ext uri="{FF2B5EF4-FFF2-40B4-BE49-F238E27FC236}">
              <a16:creationId xmlns:a16="http://schemas.microsoft.com/office/drawing/2014/main" id="{EA38B696-782C-4997-AD19-49B42736956F}"/>
            </a:ext>
          </a:extLst>
        </xdr:cNvPr>
        <xdr:cNvSpPr/>
      </xdr:nvSpPr>
      <xdr:spPr>
        <a:xfrm>
          <a:off x="18605500" y="1855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84908</xdr:rowOff>
    </xdr:from>
    <xdr:to>
      <xdr:col>102</xdr:col>
      <xdr:colOff>114300</xdr:colOff>
      <xdr:row>108</xdr:row>
      <xdr:rowOff>87086</xdr:rowOff>
    </xdr:to>
    <xdr:cxnSp macro="">
      <xdr:nvCxnSpPr>
        <xdr:cNvPr id="754" name="直線コネクタ 753">
          <a:extLst>
            <a:ext uri="{FF2B5EF4-FFF2-40B4-BE49-F238E27FC236}">
              <a16:creationId xmlns:a16="http://schemas.microsoft.com/office/drawing/2014/main" id="{7CEA6FB7-CC82-47FD-A644-649705E66E01}"/>
            </a:ext>
          </a:extLst>
        </xdr:cNvPr>
        <xdr:cNvCxnSpPr/>
      </xdr:nvCxnSpPr>
      <xdr:spPr>
        <a:xfrm flipV="1">
          <a:off x="18656300" y="18601508"/>
          <a:ext cx="889000" cy="2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37391</xdr:rowOff>
    </xdr:from>
    <xdr:ext cx="469744" cy="259045"/>
    <xdr:sp macro="" textlink="">
      <xdr:nvSpPr>
        <xdr:cNvPr id="755" name="n_1aveValue【公民館】&#10;一人当たり面積">
          <a:extLst>
            <a:ext uri="{FF2B5EF4-FFF2-40B4-BE49-F238E27FC236}">
              <a16:creationId xmlns:a16="http://schemas.microsoft.com/office/drawing/2014/main" id="{4E7221E4-910A-49BD-B47E-0D9E97382642}"/>
            </a:ext>
          </a:extLst>
        </xdr:cNvPr>
        <xdr:cNvSpPr txBox="1"/>
      </xdr:nvSpPr>
      <xdr:spPr>
        <a:xfrm>
          <a:off x="21075727" y="1803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23240</xdr:rowOff>
    </xdr:from>
    <xdr:ext cx="469744" cy="259045"/>
    <xdr:sp macro="" textlink="">
      <xdr:nvSpPr>
        <xdr:cNvPr id="756" name="n_2aveValue【公民館】&#10;一人当たり面積">
          <a:extLst>
            <a:ext uri="{FF2B5EF4-FFF2-40B4-BE49-F238E27FC236}">
              <a16:creationId xmlns:a16="http://schemas.microsoft.com/office/drawing/2014/main" id="{9FE7C464-4F9D-48B3-BD91-AAC23F55D3CC}"/>
            </a:ext>
          </a:extLst>
        </xdr:cNvPr>
        <xdr:cNvSpPr txBox="1"/>
      </xdr:nvSpPr>
      <xdr:spPr>
        <a:xfrm>
          <a:off x="20199427" y="18025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15620</xdr:rowOff>
    </xdr:from>
    <xdr:ext cx="469744" cy="259045"/>
    <xdr:sp macro="" textlink="">
      <xdr:nvSpPr>
        <xdr:cNvPr id="757" name="n_3aveValue【公民館】&#10;一人当たり面積">
          <a:extLst>
            <a:ext uri="{FF2B5EF4-FFF2-40B4-BE49-F238E27FC236}">
              <a16:creationId xmlns:a16="http://schemas.microsoft.com/office/drawing/2014/main" id="{6B9ACADD-6461-4A53-BF3F-63DE5882B8CC}"/>
            </a:ext>
          </a:extLst>
        </xdr:cNvPr>
        <xdr:cNvSpPr txBox="1"/>
      </xdr:nvSpPr>
      <xdr:spPr>
        <a:xfrm>
          <a:off x="19310427" y="18017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19975</xdr:rowOff>
    </xdr:from>
    <xdr:ext cx="469744" cy="259045"/>
    <xdr:sp macro="" textlink="">
      <xdr:nvSpPr>
        <xdr:cNvPr id="758" name="n_4aveValue【公民館】&#10;一人当たり面積">
          <a:extLst>
            <a:ext uri="{FF2B5EF4-FFF2-40B4-BE49-F238E27FC236}">
              <a16:creationId xmlns:a16="http://schemas.microsoft.com/office/drawing/2014/main" id="{575A134E-5161-40B1-B4AD-D04154C585DC}"/>
            </a:ext>
          </a:extLst>
        </xdr:cNvPr>
        <xdr:cNvSpPr txBox="1"/>
      </xdr:nvSpPr>
      <xdr:spPr>
        <a:xfrm>
          <a:off x="18421427" y="18022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121393</xdr:rowOff>
    </xdr:from>
    <xdr:ext cx="469744" cy="259045"/>
    <xdr:sp macro="" textlink="">
      <xdr:nvSpPr>
        <xdr:cNvPr id="759" name="n_1mainValue【公民館】&#10;一人当たり面積">
          <a:extLst>
            <a:ext uri="{FF2B5EF4-FFF2-40B4-BE49-F238E27FC236}">
              <a16:creationId xmlns:a16="http://schemas.microsoft.com/office/drawing/2014/main" id="{4E7226F9-580F-4583-AAEE-3E94FBDA4D55}"/>
            </a:ext>
          </a:extLst>
        </xdr:cNvPr>
        <xdr:cNvSpPr txBox="1"/>
      </xdr:nvSpPr>
      <xdr:spPr>
        <a:xfrm>
          <a:off x="21075727" y="18637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124658</xdr:rowOff>
    </xdr:from>
    <xdr:ext cx="469744" cy="259045"/>
    <xdr:sp macro="" textlink="">
      <xdr:nvSpPr>
        <xdr:cNvPr id="760" name="n_2mainValue【公民館】&#10;一人当たり面積">
          <a:extLst>
            <a:ext uri="{FF2B5EF4-FFF2-40B4-BE49-F238E27FC236}">
              <a16:creationId xmlns:a16="http://schemas.microsoft.com/office/drawing/2014/main" id="{E63518DA-D9FB-4CBB-8273-FE96B9A00732}"/>
            </a:ext>
          </a:extLst>
        </xdr:cNvPr>
        <xdr:cNvSpPr txBox="1"/>
      </xdr:nvSpPr>
      <xdr:spPr>
        <a:xfrm>
          <a:off x="20199427" y="18641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126835</xdr:rowOff>
    </xdr:from>
    <xdr:ext cx="469744" cy="259045"/>
    <xdr:sp macro="" textlink="">
      <xdr:nvSpPr>
        <xdr:cNvPr id="761" name="n_3mainValue【公民館】&#10;一人当たり面積">
          <a:extLst>
            <a:ext uri="{FF2B5EF4-FFF2-40B4-BE49-F238E27FC236}">
              <a16:creationId xmlns:a16="http://schemas.microsoft.com/office/drawing/2014/main" id="{5D87FA60-7C99-4821-9356-D2ACE654A920}"/>
            </a:ext>
          </a:extLst>
        </xdr:cNvPr>
        <xdr:cNvSpPr txBox="1"/>
      </xdr:nvSpPr>
      <xdr:spPr>
        <a:xfrm>
          <a:off x="19310427" y="18643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129013</xdr:rowOff>
    </xdr:from>
    <xdr:ext cx="469744" cy="259045"/>
    <xdr:sp macro="" textlink="">
      <xdr:nvSpPr>
        <xdr:cNvPr id="762" name="n_4mainValue【公民館】&#10;一人当たり面積">
          <a:extLst>
            <a:ext uri="{FF2B5EF4-FFF2-40B4-BE49-F238E27FC236}">
              <a16:creationId xmlns:a16="http://schemas.microsoft.com/office/drawing/2014/main" id="{991CE14B-38DA-4D0A-ADC2-7FF2BBC410DE}"/>
            </a:ext>
          </a:extLst>
        </xdr:cNvPr>
        <xdr:cNvSpPr txBox="1"/>
      </xdr:nvSpPr>
      <xdr:spPr>
        <a:xfrm>
          <a:off x="18421427" y="18645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3" name="正方形/長方形 762">
          <a:extLst>
            <a:ext uri="{FF2B5EF4-FFF2-40B4-BE49-F238E27FC236}">
              <a16:creationId xmlns:a16="http://schemas.microsoft.com/office/drawing/2014/main" id="{BF806210-F22F-4473-975F-6104FB9DB6E1}"/>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4" name="正方形/長方形 763">
          <a:extLst>
            <a:ext uri="{FF2B5EF4-FFF2-40B4-BE49-F238E27FC236}">
              <a16:creationId xmlns:a16="http://schemas.microsoft.com/office/drawing/2014/main" id="{17C39AC9-D979-4A83-AD04-1D9C19346D0F}"/>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5" name="テキスト ボックス 764">
          <a:extLst>
            <a:ext uri="{FF2B5EF4-FFF2-40B4-BE49-F238E27FC236}">
              <a16:creationId xmlns:a16="http://schemas.microsoft.com/office/drawing/2014/main" id="{A527EB1B-41D0-419D-B11D-AD4D86D595DA}"/>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公民館以外のすべての類型で有形固定資産減価償却率が類似団体よりも高い。一人当たりの面積が類似団体と大きく差がある施設類型は公営住宅と学校施設、公民館である。公民館は一人当たりの面積が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倍程度差があるため利用率などのニーズの調査が必要な可能性がある。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公営住宅においては、柏田住宅の外壁・屋根改修工事が実施されたため</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有形固定資産減価償却率が減少した。また、工事個所の柏田住宅</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号棟は有形固定資産減価償却率が</a:t>
          </a:r>
          <a:r>
            <a:rPr kumimoji="1" lang="en-US" altLang="ja-JP" sz="1300">
              <a:latin typeface="ＭＳ Ｐゴシック" panose="020B0600070205080204" pitchFamily="50" charset="-128"/>
              <a:ea typeface="ＭＳ Ｐゴシック" panose="020B0600070205080204" pitchFamily="50" charset="-128"/>
            </a:rPr>
            <a:t>49%</a:t>
          </a:r>
          <a:r>
            <a:rPr kumimoji="1" lang="ja-JP" altLang="en-US" sz="1300">
              <a:latin typeface="ＭＳ Ｐゴシック" panose="020B0600070205080204" pitchFamily="50" charset="-128"/>
              <a:ea typeface="ＭＳ Ｐゴシック" panose="020B0600070205080204" pitchFamily="50" charset="-128"/>
            </a:rPr>
            <a:t>に減少した。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また橋りょう・トンネルにおいては下滴水橋の工事と松原線橋梁工事等の実施により有形固定資産減価償却率が</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減少した。</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832520A-55F0-40D6-AB15-F60EADCDF20C}"/>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6FEE695-81A2-457C-836C-02EC4B28A389}"/>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BE829B1-5D2C-4B7D-9ADB-7624EA0344C8}"/>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B32F011-2BC1-4A15-8741-E2DB5826BB42}"/>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B775BBD-A2A1-405A-B83F-2DA3ED23B6D6}"/>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A0A8735-DB4B-4E8D-8691-9D420C2DCB55}"/>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104AC910-C14F-4452-AE6B-D36196BDAD55}"/>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C8463A7-58D8-4906-ADC1-2A9FE45EA27A}"/>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8F8DB8C-1465-4066-A74D-93C4DA2C970F}"/>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3119D6D-BB34-484D-9898-CDAB5FAC52D6}"/>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6,634
6,545
136.94
8,553,790
7,183,188
776,418
3,566,197
6,161,955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4934E76-83FE-4D9E-9374-FB18EA2C0CED}"/>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B7272FB-57B8-431F-AD82-79233928B04D}"/>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E113189-5E43-44F5-B00F-9F4A950E011A}"/>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F7E1A20-63D9-4457-A3A1-AC88ED837A94}"/>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FEC8F01-A5C9-4447-BDF7-8B5BB5E5FEC2}"/>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38B294CF-8FFE-461A-954B-54F22DD1D12D}"/>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3DDD56B-8C72-4274-B993-CD1350D26D79}"/>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9365F7B-5F61-4766-811D-7BDF82F86AF5}"/>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E7F84A9-E9DB-4019-A77E-9BCAE2B3E939}"/>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E7A1C4B-03D0-42DF-8B36-18E58DF109D2}"/>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DC081F3D-5763-4B19-9F36-30101E77DF63}"/>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032845C-3EAD-49EE-8946-CCB2056D7AB1}"/>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5DC22E8F-8AEC-4403-B292-35C8CDFF95A3}"/>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54462367-B039-40C0-8556-75DEEE61204C}"/>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7CA98E6-5D4E-48F2-8900-0CBB4280E88B}"/>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25D389D-4259-41A7-96BC-C93C3E25B173}"/>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BFE02AFC-17AC-4434-8448-853B53CF986F}"/>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6607C0D-81A7-416F-8043-9E3CE6354919}"/>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4F5C58FB-F3AC-4E4F-A594-DDC9D47EA3B8}"/>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A3E29EDE-7532-4EB3-820F-196AFBFD9855}"/>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1339F6DE-6DE8-496A-8336-8B785A450673}"/>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4B9EB51-EA7C-4796-AAE7-CBD02F1DE967}"/>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BB3A94BB-E4BB-47F2-AD75-DA7DD816C43F}"/>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FCB7D27-F09F-4D9E-B214-CC4E224F7842}"/>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F54FD73-D676-4573-A061-3CE901EE782C}"/>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BE4E5FA-BD94-4044-88F3-7D368BCFF96C}"/>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ADE1839D-D30B-453E-A7C8-2970AAFC766C}"/>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ED5F0F9-6FF6-476A-929F-55FEB135A652}"/>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DA98B96-0369-4614-A71F-095A0EC58AD4}"/>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C1D60E32-33FF-462F-A000-B54519748D15}"/>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62E25C1E-5C3F-4993-A222-7FD3E2ED4F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1DEF8869-1E16-45D3-8988-D546D8BF85BD}"/>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39BD5FE9-5972-42D7-8D2D-7BFB2E90426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E4851DFC-169F-4F84-8BFD-6673BB70CFB1}"/>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68889E0D-50B9-4A66-81A8-73EF4570DDE9}"/>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25B3A564-CC1B-434A-9E3C-70966B373B29}"/>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8DD4A720-CB23-469E-B0F4-113EAD0DA540}"/>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FDB8405D-3DF6-47BA-8884-BB6500DAF6CE}"/>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ECA2435B-7E9D-46F7-A42F-CA3385337E8F}"/>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E072C2F3-EE3E-49EC-BA51-09FAC3493EDD}"/>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A5BD3621-44DA-45FF-98D5-649D985FF01A}"/>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49C9946F-9794-417C-A85F-C2A3BF578642}"/>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DA8E0250-8D2D-44A3-977C-26E2D06889FE}"/>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43D959B2-9970-453B-A025-AF134DDCFDD8}"/>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D246041A-4119-498F-AC32-F6F71835A437}"/>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8AE75500-D5EB-48B5-A951-57706124ACB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21489EA6-E117-4EE2-AD27-E45416AD238B}"/>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EBF1A608-CB97-4F50-8BED-2B110CDAE724}"/>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60" name="直線コネクタ 59">
          <a:extLst>
            <a:ext uri="{FF2B5EF4-FFF2-40B4-BE49-F238E27FC236}">
              <a16:creationId xmlns:a16="http://schemas.microsoft.com/office/drawing/2014/main" id="{FC8D614C-1DF4-422A-8262-09C002191FF1}"/>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61" name="テキスト ボックス 60">
          <a:extLst>
            <a:ext uri="{FF2B5EF4-FFF2-40B4-BE49-F238E27FC236}">
              <a16:creationId xmlns:a16="http://schemas.microsoft.com/office/drawing/2014/main" id="{0BC0E9C8-49E0-4FA5-95D8-0F668899178E}"/>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62" name="直線コネクタ 61">
          <a:extLst>
            <a:ext uri="{FF2B5EF4-FFF2-40B4-BE49-F238E27FC236}">
              <a16:creationId xmlns:a16="http://schemas.microsoft.com/office/drawing/2014/main" id="{3CC6393F-E17C-4830-B424-BCB5F1729541}"/>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63" name="テキスト ボックス 62">
          <a:extLst>
            <a:ext uri="{FF2B5EF4-FFF2-40B4-BE49-F238E27FC236}">
              <a16:creationId xmlns:a16="http://schemas.microsoft.com/office/drawing/2014/main" id="{D44C48EC-C991-49A9-9733-802C9297BE76}"/>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64" name="直線コネクタ 63">
          <a:extLst>
            <a:ext uri="{FF2B5EF4-FFF2-40B4-BE49-F238E27FC236}">
              <a16:creationId xmlns:a16="http://schemas.microsoft.com/office/drawing/2014/main" id="{8F21B0A7-71C4-4A6A-8848-BAF68B089396}"/>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65" name="テキスト ボックス 64">
          <a:extLst>
            <a:ext uri="{FF2B5EF4-FFF2-40B4-BE49-F238E27FC236}">
              <a16:creationId xmlns:a16="http://schemas.microsoft.com/office/drawing/2014/main" id="{D976F4BA-322F-4207-BCF9-1AFAD646D6D7}"/>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66" name="直線コネクタ 65">
          <a:extLst>
            <a:ext uri="{FF2B5EF4-FFF2-40B4-BE49-F238E27FC236}">
              <a16:creationId xmlns:a16="http://schemas.microsoft.com/office/drawing/2014/main" id="{DB1A2427-1409-44A3-B018-005D900A2D49}"/>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67" name="テキスト ボックス 66">
          <a:extLst>
            <a:ext uri="{FF2B5EF4-FFF2-40B4-BE49-F238E27FC236}">
              <a16:creationId xmlns:a16="http://schemas.microsoft.com/office/drawing/2014/main" id="{F65893CA-E2D4-40C5-9BE1-9D2B2BDE0F2D}"/>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68" name="直線コネクタ 67">
          <a:extLst>
            <a:ext uri="{FF2B5EF4-FFF2-40B4-BE49-F238E27FC236}">
              <a16:creationId xmlns:a16="http://schemas.microsoft.com/office/drawing/2014/main" id="{6F1BCA14-6594-4F4B-91C9-D2A91C9C36B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69" name="テキスト ボックス 68">
          <a:extLst>
            <a:ext uri="{FF2B5EF4-FFF2-40B4-BE49-F238E27FC236}">
              <a16:creationId xmlns:a16="http://schemas.microsoft.com/office/drawing/2014/main" id="{C2D7AC95-FE71-460D-8B3E-E5A14A63361C}"/>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70" name="直線コネクタ 69">
          <a:extLst>
            <a:ext uri="{FF2B5EF4-FFF2-40B4-BE49-F238E27FC236}">
              <a16:creationId xmlns:a16="http://schemas.microsoft.com/office/drawing/2014/main" id="{86438C77-9CDA-4E5A-8A54-350F0E24C8E2}"/>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71" name="テキスト ボックス 70">
          <a:extLst>
            <a:ext uri="{FF2B5EF4-FFF2-40B4-BE49-F238E27FC236}">
              <a16:creationId xmlns:a16="http://schemas.microsoft.com/office/drawing/2014/main" id="{38CE85CB-11FA-4371-B917-8CEFFFDBDA9C}"/>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2" name="直線コネクタ 71">
          <a:extLst>
            <a:ext uri="{FF2B5EF4-FFF2-40B4-BE49-F238E27FC236}">
              <a16:creationId xmlns:a16="http://schemas.microsoft.com/office/drawing/2014/main" id="{77895A2D-A91E-40EF-A58C-721CC6A885CA}"/>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73" name="【体育館・プール】&#10;有形固定資産減価償却率グラフ枠">
          <a:extLst>
            <a:ext uri="{FF2B5EF4-FFF2-40B4-BE49-F238E27FC236}">
              <a16:creationId xmlns:a16="http://schemas.microsoft.com/office/drawing/2014/main" id="{DAEF8A1F-BC24-469B-BD7D-8D40B2F149E6}"/>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50619</xdr:rowOff>
    </xdr:from>
    <xdr:to>
      <xdr:col>24</xdr:col>
      <xdr:colOff>62865</xdr:colOff>
      <xdr:row>64</xdr:row>
      <xdr:rowOff>130628</xdr:rowOff>
    </xdr:to>
    <xdr:cxnSp macro="">
      <xdr:nvCxnSpPr>
        <xdr:cNvPr id="74" name="直線コネクタ 73">
          <a:extLst>
            <a:ext uri="{FF2B5EF4-FFF2-40B4-BE49-F238E27FC236}">
              <a16:creationId xmlns:a16="http://schemas.microsoft.com/office/drawing/2014/main" id="{12148BE6-721C-4E60-928E-B79F1C11764C}"/>
            </a:ext>
          </a:extLst>
        </xdr:cNvPr>
        <xdr:cNvCxnSpPr/>
      </xdr:nvCxnSpPr>
      <xdr:spPr>
        <a:xfrm flipV="1">
          <a:off x="4634865" y="9651819"/>
          <a:ext cx="0" cy="1451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75" name="【体育館・プール】&#10;有形固定資産減価償却率最小値テキスト">
          <a:extLst>
            <a:ext uri="{FF2B5EF4-FFF2-40B4-BE49-F238E27FC236}">
              <a16:creationId xmlns:a16="http://schemas.microsoft.com/office/drawing/2014/main" id="{C9D79C6B-DB27-44A2-9854-F3607C6E4DD3}"/>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76" name="直線コネクタ 75">
          <a:extLst>
            <a:ext uri="{FF2B5EF4-FFF2-40B4-BE49-F238E27FC236}">
              <a16:creationId xmlns:a16="http://schemas.microsoft.com/office/drawing/2014/main" id="{17EE1EA0-E16B-4B87-87DE-4F3CEAE643F9}"/>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168746</xdr:rowOff>
    </xdr:from>
    <xdr:ext cx="405111" cy="259045"/>
    <xdr:sp macro="" textlink="">
      <xdr:nvSpPr>
        <xdr:cNvPr id="77" name="【体育館・プール】&#10;有形固定資産減価償却率最大値テキスト">
          <a:extLst>
            <a:ext uri="{FF2B5EF4-FFF2-40B4-BE49-F238E27FC236}">
              <a16:creationId xmlns:a16="http://schemas.microsoft.com/office/drawing/2014/main" id="{69D04CBB-88C3-4647-B31D-D1D50A0DE1A2}"/>
            </a:ext>
          </a:extLst>
        </xdr:cNvPr>
        <xdr:cNvSpPr txBox="1"/>
      </xdr:nvSpPr>
      <xdr:spPr>
        <a:xfrm>
          <a:off x="4673600" y="9427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50619</xdr:rowOff>
    </xdr:from>
    <xdr:to>
      <xdr:col>24</xdr:col>
      <xdr:colOff>152400</xdr:colOff>
      <xdr:row>56</xdr:row>
      <xdr:rowOff>50619</xdr:rowOff>
    </xdr:to>
    <xdr:cxnSp macro="">
      <xdr:nvCxnSpPr>
        <xdr:cNvPr id="78" name="直線コネクタ 77">
          <a:extLst>
            <a:ext uri="{FF2B5EF4-FFF2-40B4-BE49-F238E27FC236}">
              <a16:creationId xmlns:a16="http://schemas.microsoft.com/office/drawing/2014/main" id="{7C6B3179-E4C5-45AE-A0EC-E7A5ED79EA10}"/>
            </a:ext>
          </a:extLst>
        </xdr:cNvPr>
        <xdr:cNvCxnSpPr/>
      </xdr:nvCxnSpPr>
      <xdr:spPr>
        <a:xfrm>
          <a:off x="4546600" y="9651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120667</xdr:rowOff>
    </xdr:from>
    <xdr:ext cx="405111" cy="259045"/>
    <xdr:sp macro="" textlink="">
      <xdr:nvSpPr>
        <xdr:cNvPr id="79" name="【体育館・プール】&#10;有形固定資産減価償却率平均値テキスト">
          <a:extLst>
            <a:ext uri="{FF2B5EF4-FFF2-40B4-BE49-F238E27FC236}">
              <a16:creationId xmlns:a16="http://schemas.microsoft.com/office/drawing/2014/main" id="{8B15B752-2E90-4BC9-B3B3-7561F47A61F0}"/>
            </a:ext>
          </a:extLst>
        </xdr:cNvPr>
        <xdr:cNvSpPr txBox="1"/>
      </xdr:nvSpPr>
      <xdr:spPr>
        <a:xfrm>
          <a:off x="4673600" y="104076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97790</xdr:rowOff>
    </xdr:from>
    <xdr:to>
      <xdr:col>24</xdr:col>
      <xdr:colOff>114300</xdr:colOff>
      <xdr:row>62</xdr:row>
      <xdr:rowOff>27940</xdr:rowOff>
    </xdr:to>
    <xdr:sp macro="" textlink="">
      <xdr:nvSpPr>
        <xdr:cNvPr id="80" name="フローチャート: 判断 79">
          <a:extLst>
            <a:ext uri="{FF2B5EF4-FFF2-40B4-BE49-F238E27FC236}">
              <a16:creationId xmlns:a16="http://schemas.microsoft.com/office/drawing/2014/main" id="{92CAD607-EF82-4E4F-9FF7-59B0A61F6DBF}"/>
            </a:ext>
          </a:extLst>
        </xdr:cNvPr>
        <xdr:cNvSpPr/>
      </xdr:nvSpPr>
      <xdr:spPr>
        <a:xfrm>
          <a:off x="45847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78196</xdr:rowOff>
    </xdr:from>
    <xdr:to>
      <xdr:col>20</xdr:col>
      <xdr:colOff>38100</xdr:colOff>
      <xdr:row>62</xdr:row>
      <xdr:rowOff>8346</xdr:rowOff>
    </xdr:to>
    <xdr:sp macro="" textlink="">
      <xdr:nvSpPr>
        <xdr:cNvPr id="81" name="フローチャート: 判断 80">
          <a:extLst>
            <a:ext uri="{FF2B5EF4-FFF2-40B4-BE49-F238E27FC236}">
              <a16:creationId xmlns:a16="http://schemas.microsoft.com/office/drawing/2014/main" id="{49236403-C25C-4431-AA16-B6D972641AED}"/>
            </a:ext>
          </a:extLst>
        </xdr:cNvPr>
        <xdr:cNvSpPr/>
      </xdr:nvSpPr>
      <xdr:spPr>
        <a:xfrm>
          <a:off x="3746500" y="10536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43906</xdr:rowOff>
    </xdr:from>
    <xdr:to>
      <xdr:col>15</xdr:col>
      <xdr:colOff>101600</xdr:colOff>
      <xdr:row>61</xdr:row>
      <xdr:rowOff>145506</xdr:rowOff>
    </xdr:to>
    <xdr:sp macro="" textlink="">
      <xdr:nvSpPr>
        <xdr:cNvPr id="82" name="フローチャート: 判断 81">
          <a:extLst>
            <a:ext uri="{FF2B5EF4-FFF2-40B4-BE49-F238E27FC236}">
              <a16:creationId xmlns:a16="http://schemas.microsoft.com/office/drawing/2014/main" id="{72CF46DE-B3FF-431C-90CA-562479DCF400}"/>
            </a:ext>
          </a:extLst>
        </xdr:cNvPr>
        <xdr:cNvSpPr/>
      </xdr:nvSpPr>
      <xdr:spPr>
        <a:xfrm>
          <a:off x="2857500" y="1050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39007</xdr:rowOff>
    </xdr:from>
    <xdr:to>
      <xdr:col>10</xdr:col>
      <xdr:colOff>165100</xdr:colOff>
      <xdr:row>61</xdr:row>
      <xdr:rowOff>140607</xdr:rowOff>
    </xdr:to>
    <xdr:sp macro="" textlink="">
      <xdr:nvSpPr>
        <xdr:cNvPr id="83" name="フローチャート: 判断 82">
          <a:extLst>
            <a:ext uri="{FF2B5EF4-FFF2-40B4-BE49-F238E27FC236}">
              <a16:creationId xmlns:a16="http://schemas.microsoft.com/office/drawing/2014/main" id="{C0725E19-CC97-4BD6-9307-2B79386305BA}"/>
            </a:ext>
          </a:extLst>
        </xdr:cNvPr>
        <xdr:cNvSpPr/>
      </xdr:nvSpPr>
      <xdr:spPr>
        <a:xfrm>
          <a:off x="1968500" y="1049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32476</xdr:rowOff>
    </xdr:from>
    <xdr:to>
      <xdr:col>6</xdr:col>
      <xdr:colOff>38100</xdr:colOff>
      <xdr:row>61</xdr:row>
      <xdr:rowOff>134076</xdr:rowOff>
    </xdr:to>
    <xdr:sp macro="" textlink="">
      <xdr:nvSpPr>
        <xdr:cNvPr id="84" name="フローチャート: 判断 83">
          <a:extLst>
            <a:ext uri="{FF2B5EF4-FFF2-40B4-BE49-F238E27FC236}">
              <a16:creationId xmlns:a16="http://schemas.microsoft.com/office/drawing/2014/main" id="{4EEA8F63-4832-4FAD-9AB3-291236E2AEB8}"/>
            </a:ext>
          </a:extLst>
        </xdr:cNvPr>
        <xdr:cNvSpPr/>
      </xdr:nvSpPr>
      <xdr:spPr>
        <a:xfrm>
          <a:off x="1079500" y="1049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6EFEA298-D295-4C7A-A09F-90F77488DE69}"/>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6663EEE7-4750-4FF6-9333-17AF6E4DDB14}"/>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9F2AD5F0-0686-4BCD-9E33-DED31D946F1B}"/>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48A51DAF-E2B3-48C7-81DE-DDD3284B9CCB}"/>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a:extLst>
            <a:ext uri="{FF2B5EF4-FFF2-40B4-BE49-F238E27FC236}">
              <a16:creationId xmlns:a16="http://schemas.microsoft.com/office/drawing/2014/main" id="{FD25CE9B-A3AF-462C-BF68-7936221FA47A}"/>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136978</xdr:rowOff>
    </xdr:from>
    <xdr:to>
      <xdr:col>24</xdr:col>
      <xdr:colOff>114300</xdr:colOff>
      <xdr:row>63</xdr:row>
      <xdr:rowOff>67128</xdr:rowOff>
    </xdr:to>
    <xdr:sp macro="" textlink="">
      <xdr:nvSpPr>
        <xdr:cNvPr id="90" name="楕円 89">
          <a:extLst>
            <a:ext uri="{FF2B5EF4-FFF2-40B4-BE49-F238E27FC236}">
              <a16:creationId xmlns:a16="http://schemas.microsoft.com/office/drawing/2014/main" id="{2B1A06B3-4752-403E-A2F6-D211B04CA4B5}"/>
            </a:ext>
          </a:extLst>
        </xdr:cNvPr>
        <xdr:cNvSpPr/>
      </xdr:nvSpPr>
      <xdr:spPr>
        <a:xfrm>
          <a:off x="4584700" y="10766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115405</xdr:rowOff>
    </xdr:from>
    <xdr:ext cx="405111" cy="259045"/>
    <xdr:sp macro="" textlink="">
      <xdr:nvSpPr>
        <xdr:cNvPr id="91" name="【体育館・プール】&#10;有形固定資産減価償却率該当値テキスト">
          <a:extLst>
            <a:ext uri="{FF2B5EF4-FFF2-40B4-BE49-F238E27FC236}">
              <a16:creationId xmlns:a16="http://schemas.microsoft.com/office/drawing/2014/main" id="{15BA3C42-BBCB-4166-905E-A5015B9783BD}"/>
            </a:ext>
          </a:extLst>
        </xdr:cNvPr>
        <xdr:cNvSpPr txBox="1"/>
      </xdr:nvSpPr>
      <xdr:spPr>
        <a:xfrm>
          <a:off x="4673600" y="10745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94524</xdr:rowOff>
    </xdr:from>
    <xdr:to>
      <xdr:col>20</xdr:col>
      <xdr:colOff>38100</xdr:colOff>
      <xdr:row>63</xdr:row>
      <xdr:rowOff>24674</xdr:rowOff>
    </xdr:to>
    <xdr:sp macro="" textlink="">
      <xdr:nvSpPr>
        <xdr:cNvPr id="92" name="楕円 91">
          <a:extLst>
            <a:ext uri="{FF2B5EF4-FFF2-40B4-BE49-F238E27FC236}">
              <a16:creationId xmlns:a16="http://schemas.microsoft.com/office/drawing/2014/main" id="{74A63CA3-545A-49D0-852C-AF4F5D36C81A}"/>
            </a:ext>
          </a:extLst>
        </xdr:cNvPr>
        <xdr:cNvSpPr/>
      </xdr:nvSpPr>
      <xdr:spPr>
        <a:xfrm>
          <a:off x="3746500" y="10724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145324</xdr:rowOff>
    </xdr:from>
    <xdr:to>
      <xdr:col>24</xdr:col>
      <xdr:colOff>63500</xdr:colOff>
      <xdr:row>63</xdr:row>
      <xdr:rowOff>16328</xdr:rowOff>
    </xdr:to>
    <xdr:cxnSp macro="">
      <xdr:nvCxnSpPr>
        <xdr:cNvPr id="93" name="直線コネクタ 92">
          <a:extLst>
            <a:ext uri="{FF2B5EF4-FFF2-40B4-BE49-F238E27FC236}">
              <a16:creationId xmlns:a16="http://schemas.microsoft.com/office/drawing/2014/main" id="{71BD8901-EA7B-4654-839C-794D20B6E502}"/>
            </a:ext>
          </a:extLst>
        </xdr:cNvPr>
        <xdr:cNvCxnSpPr/>
      </xdr:nvCxnSpPr>
      <xdr:spPr>
        <a:xfrm>
          <a:off x="3797300" y="10775224"/>
          <a:ext cx="8382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50437</xdr:rowOff>
    </xdr:from>
    <xdr:to>
      <xdr:col>15</xdr:col>
      <xdr:colOff>101600</xdr:colOff>
      <xdr:row>62</xdr:row>
      <xdr:rowOff>152037</xdr:rowOff>
    </xdr:to>
    <xdr:sp macro="" textlink="">
      <xdr:nvSpPr>
        <xdr:cNvPr id="94" name="楕円 93">
          <a:extLst>
            <a:ext uri="{FF2B5EF4-FFF2-40B4-BE49-F238E27FC236}">
              <a16:creationId xmlns:a16="http://schemas.microsoft.com/office/drawing/2014/main" id="{A6C9A651-25D7-4913-80FE-3E77D9B4F12A}"/>
            </a:ext>
          </a:extLst>
        </xdr:cNvPr>
        <xdr:cNvSpPr/>
      </xdr:nvSpPr>
      <xdr:spPr>
        <a:xfrm>
          <a:off x="2857500" y="10680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101237</xdr:rowOff>
    </xdr:from>
    <xdr:to>
      <xdr:col>19</xdr:col>
      <xdr:colOff>177800</xdr:colOff>
      <xdr:row>62</xdr:row>
      <xdr:rowOff>145324</xdr:rowOff>
    </xdr:to>
    <xdr:cxnSp macro="">
      <xdr:nvCxnSpPr>
        <xdr:cNvPr id="95" name="直線コネクタ 94">
          <a:extLst>
            <a:ext uri="{FF2B5EF4-FFF2-40B4-BE49-F238E27FC236}">
              <a16:creationId xmlns:a16="http://schemas.microsoft.com/office/drawing/2014/main" id="{9813EEF2-E405-48A3-AD9D-51BEC849503F}"/>
            </a:ext>
          </a:extLst>
        </xdr:cNvPr>
        <xdr:cNvCxnSpPr/>
      </xdr:nvCxnSpPr>
      <xdr:spPr>
        <a:xfrm>
          <a:off x="2908300" y="10731137"/>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9616</xdr:rowOff>
    </xdr:from>
    <xdr:to>
      <xdr:col>10</xdr:col>
      <xdr:colOff>165100</xdr:colOff>
      <xdr:row>62</xdr:row>
      <xdr:rowOff>111216</xdr:rowOff>
    </xdr:to>
    <xdr:sp macro="" textlink="">
      <xdr:nvSpPr>
        <xdr:cNvPr id="96" name="楕円 95">
          <a:extLst>
            <a:ext uri="{FF2B5EF4-FFF2-40B4-BE49-F238E27FC236}">
              <a16:creationId xmlns:a16="http://schemas.microsoft.com/office/drawing/2014/main" id="{DBEEF4D0-AB84-4A16-85FB-17A0DFEFF3DD}"/>
            </a:ext>
          </a:extLst>
        </xdr:cNvPr>
        <xdr:cNvSpPr/>
      </xdr:nvSpPr>
      <xdr:spPr>
        <a:xfrm>
          <a:off x="1968500" y="10639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60416</xdr:rowOff>
    </xdr:from>
    <xdr:to>
      <xdr:col>15</xdr:col>
      <xdr:colOff>50800</xdr:colOff>
      <xdr:row>62</xdr:row>
      <xdr:rowOff>101237</xdr:rowOff>
    </xdr:to>
    <xdr:cxnSp macro="">
      <xdr:nvCxnSpPr>
        <xdr:cNvPr id="97" name="直線コネクタ 96">
          <a:extLst>
            <a:ext uri="{FF2B5EF4-FFF2-40B4-BE49-F238E27FC236}">
              <a16:creationId xmlns:a16="http://schemas.microsoft.com/office/drawing/2014/main" id="{F392EDAE-F717-49CA-810E-E3CA22EF340A}"/>
            </a:ext>
          </a:extLst>
        </xdr:cNvPr>
        <xdr:cNvCxnSpPr/>
      </xdr:nvCxnSpPr>
      <xdr:spPr>
        <a:xfrm>
          <a:off x="2019300" y="10690316"/>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136978</xdr:rowOff>
    </xdr:from>
    <xdr:to>
      <xdr:col>6</xdr:col>
      <xdr:colOff>38100</xdr:colOff>
      <xdr:row>62</xdr:row>
      <xdr:rowOff>67128</xdr:rowOff>
    </xdr:to>
    <xdr:sp macro="" textlink="">
      <xdr:nvSpPr>
        <xdr:cNvPr id="98" name="楕円 97">
          <a:extLst>
            <a:ext uri="{FF2B5EF4-FFF2-40B4-BE49-F238E27FC236}">
              <a16:creationId xmlns:a16="http://schemas.microsoft.com/office/drawing/2014/main" id="{2FEB3081-CB3C-45EE-B445-91E16A3EDEF0}"/>
            </a:ext>
          </a:extLst>
        </xdr:cNvPr>
        <xdr:cNvSpPr/>
      </xdr:nvSpPr>
      <xdr:spPr>
        <a:xfrm>
          <a:off x="1079500" y="1059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16328</xdr:rowOff>
    </xdr:from>
    <xdr:to>
      <xdr:col>10</xdr:col>
      <xdr:colOff>114300</xdr:colOff>
      <xdr:row>62</xdr:row>
      <xdr:rowOff>60416</xdr:rowOff>
    </xdr:to>
    <xdr:cxnSp macro="">
      <xdr:nvCxnSpPr>
        <xdr:cNvPr id="99" name="直線コネクタ 98">
          <a:extLst>
            <a:ext uri="{FF2B5EF4-FFF2-40B4-BE49-F238E27FC236}">
              <a16:creationId xmlns:a16="http://schemas.microsoft.com/office/drawing/2014/main" id="{66836D7B-550E-4689-A2D0-F4F41B7D0904}"/>
            </a:ext>
          </a:extLst>
        </xdr:cNvPr>
        <xdr:cNvCxnSpPr/>
      </xdr:nvCxnSpPr>
      <xdr:spPr>
        <a:xfrm>
          <a:off x="1130300" y="10646228"/>
          <a:ext cx="8890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24873</xdr:rowOff>
    </xdr:from>
    <xdr:ext cx="405111" cy="259045"/>
    <xdr:sp macro="" textlink="">
      <xdr:nvSpPr>
        <xdr:cNvPr id="100" name="n_1aveValue【体育館・プール】&#10;有形固定資産減価償却率">
          <a:extLst>
            <a:ext uri="{FF2B5EF4-FFF2-40B4-BE49-F238E27FC236}">
              <a16:creationId xmlns:a16="http://schemas.microsoft.com/office/drawing/2014/main" id="{52E07114-F8CF-4A8A-B34B-D10B4B4F0AEB}"/>
            </a:ext>
          </a:extLst>
        </xdr:cNvPr>
        <xdr:cNvSpPr txBox="1"/>
      </xdr:nvSpPr>
      <xdr:spPr>
        <a:xfrm>
          <a:off x="3582044" y="103118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162033</xdr:rowOff>
    </xdr:from>
    <xdr:ext cx="405111" cy="259045"/>
    <xdr:sp macro="" textlink="">
      <xdr:nvSpPr>
        <xdr:cNvPr id="101" name="n_2aveValue【体育館・プール】&#10;有形固定資産減価償却率">
          <a:extLst>
            <a:ext uri="{FF2B5EF4-FFF2-40B4-BE49-F238E27FC236}">
              <a16:creationId xmlns:a16="http://schemas.microsoft.com/office/drawing/2014/main" id="{71768534-8CFA-4FCD-B07F-FA36E1172CF1}"/>
            </a:ext>
          </a:extLst>
        </xdr:cNvPr>
        <xdr:cNvSpPr txBox="1"/>
      </xdr:nvSpPr>
      <xdr:spPr>
        <a:xfrm>
          <a:off x="2705744" y="10277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157134</xdr:rowOff>
    </xdr:from>
    <xdr:ext cx="405111" cy="259045"/>
    <xdr:sp macro="" textlink="">
      <xdr:nvSpPr>
        <xdr:cNvPr id="102" name="n_3aveValue【体育館・プール】&#10;有形固定資産減価償却率">
          <a:extLst>
            <a:ext uri="{FF2B5EF4-FFF2-40B4-BE49-F238E27FC236}">
              <a16:creationId xmlns:a16="http://schemas.microsoft.com/office/drawing/2014/main" id="{024935A1-1197-4A98-A0FC-23A14122C938}"/>
            </a:ext>
          </a:extLst>
        </xdr:cNvPr>
        <xdr:cNvSpPr txBox="1"/>
      </xdr:nvSpPr>
      <xdr:spPr>
        <a:xfrm>
          <a:off x="1816744" y="10272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150603</xdr:rowOff>
    </xdr:from>
    <xdr:ext cx="405111" cy="259045"/>
    <xdr:sp macro="" textlink="">
      <xdr:nvSpPr>
        <xdr:cNvPr id="103" name="n_4aveValue【体育館・プール】&#10;有形固定資産減価償却率">
          <a:extLst>
            <a:ext uri="{FF2B5EF4-FFF2-40B4-BE49-F238E27FC236}">
              <a16:creationId xmlns:a16="http://schemas.microsoft.com/office/drawing/2014/main" id="{5AD05A7A-5B20-47BB-B9C0-43D97527C1E2}"/>
            </a:ext>
          </a:extLst>
        </xdr:cNvPr>
        <xdr:cNvSpPr txBox="1"/>
      </xdr:nvSpPr>
      <xdr:spPr>
        <a:xfrm>
          <a:off x="927744" y="10266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15801</xdr:rowOff>
    </xdr:from>
    <xdr:ext cx="405111" cy="259045"/>
    <xdr:sp macro="" textlink="">
      <xdr:nvSpPr>
        <xdr:cNvPr id="104" name="n_1mainValue【体育館・プール】&#10;有形固定資産減価償却率">
          <a:extLst>
            <a:ext uri="{FF2B5EF4-FFF2-40B4-BE49-F238E27FC236}">
              <a16:creationId xmlns:a16="http://schemas.microsoft.com/office/drawing/2014/main" id="{E8DA36B5-D31F-46AC-ABCE-CC8E5A2A21A7}"/>
            </a:ext>
          </a:extLst>
        </xdr:cNvPr>
        <xdr:cNvSpPr txBox="1"/>
      </xdr:nvSpPr>
      <xdr:spPr>
        <a:xfrm>
          <a:off x="3582044" y="10817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143164</xdr:rowOff>
    </xdr:from>
    <xdr:ext cx="405111" cy="259045"/>
    <xdr:sp macro="" textlink="">
      <xdr:nvSpPr>
        <xdr:cNvPr id="105" name="n_2mainValue【体育館・プール】&#10;有形固定資産減価償却率">
          <a:extLst>
            <a:ext uri="{FF2B5EF4-FFF2-40B4-BE49-F238E27FC236}">
              <a16:creationId xmlns:a16="http://schemas.microsoft.com/office/drawing/2014/main" id="{0FA95DC0-499D-4D8A-9A74-DD051C57ADF5}"/>
            </a:ext>
          </a:extLst>
        </xdr:cNvPr>
        <xdr:cNvSpPr txBox="1"/>
      </xdr:nvSpPr>
      <xdr:spPr>
        <a:xfrm>
          <a:off x="2705744" y="10773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102343</xdr:rowOff>
    </xdr:from>
    <xdr:ext cx="405111" cy="259045"/>
    <xdr:sp macro="" textlink="">
      <xdr:nvSpPr>
        <xdr:cNvPr id="106" name="n_3mainValue【体育館・プール】&#10;有形固定資産減価償却率">
          <a:extLst>
            <a:ext uri="{FF2B5EF4-FFF2-40B4-BE49-F238E27FC236}">
              <a16:creationId xmlns:a16="http://schemas.microsoft.com/office/drawing/2014/main" id="{BD4AB9D5-61D1-4230-A10C-1D51F188C5EE}"/>
            </a:ext>
          </a:extLst>
        </xdr:cNvPr>
        <xdr:cNvSpPr txBox="1"/>
      </xdr:nvSpPr>
      <xdr:spPr>
        <a:xfrm>
          <a:off x="1816744" y="10732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58255</xdr:rowOff>
    </xdr:from>
    <xdr:ext cx="405111" cy="259045"/>
    <xdr:sp macro="" textlink="">
      <xdr:nvSpPr>
        <xdr:cNvPr id="107" name="n_4mainValue【体育館・プール】&#10;有形固定資産減価償却率">
          <a:extLst>
            <a:ext uri="{FF2B5EF4-FFF2-40B4-BE49-F238E27FC236}">
              <a16:creationId xmlns:a16="http://schemas.microsoft.com/office/drawing/2014/main" id="{BD60AB8F-6010-429F-988F-FA396E61D416}"/>
            </a:ext>
          </a:extLst>
        </xdr:cNvPr>
        <xdr:cNvSpPr txBox="1"/>
      </xdr:nvSpPr>
      <xdr:spPr>
        <a:xfrm>
          <a:off x="927744" y="10688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8" name="正方形/長方形 107">
          <a:extLst>
            <a:ext uri="{FF2B5EF4-FFF2-40B4-BE49-F238E27FC236}">
              <a16:creationId xmlns:a16="http://schemas.microsoft.com/office/drawing/2014/main" id="{01B7642D-8BE5-4B4C-A225-A013E95B1D81}"/>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9" name="正方形/長方形 108">
          <a:extLst>
            <a:ext uri="{FF2B5EF4-FFF2-40B4-BE49-F238E27FC236}">
              <a16:creationId xmlns:a16="http://schemas.microsoft.com/office/drawing/2014/main" id="{B1CB823E-2E57-4C91-B2C9-082ADD29B517}"/>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10" name="正方形/長方形 109">
          <a:extLst>
            <a:ext uri="{FF2B5EF4-FFF2-40B4-BE49-F238E27FC236}">
              <a16:creationId xmlns:a16="http://schemas.microsoft.com/office/drawing/2014/main" id="{35406862-D69D-4B8B-BD41-D1F4B67DBC32}"/>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11" name="正方形/長方形 110">
          <a:extLst>
            <a:ext uri="{FF2B5EF4-FFF2-40B4-BE49-F238E27FC236}">
              <a16:creationId xmlns:a16="http://schemas.microsoft.com/office/drawing/2014/main" id="{4A6342C6-31BB-4781-A0B1-A8CBA8EAF745}"/>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2" name="正方形/長方形 111">
          <a:extLst>
            <a:ext uri="{FF2B5EF4-FFF2-40B4-BE49-F238E27FC236}">
              <a16:creationId xmlns:a16="http://schemas.microsoft.com/office/drawing/2014/main" id="{4AA3BD9D-18FE-4377-AC6A-562BC5D0219A}"/>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3" name="正方形/長方形 112">
          <a:extLst>
            <a:ext uri="{FF2B5EF4-FFF2-40B4-BE49-F238E27FC236}">
              <a16:creationId xmlns:a16="http://schemas.microsoft.com/office/drawing/2014/main" id="{ECA842E5-4415-47A4-8327-D5570E342995}"/>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4" name="正方形/長方形 113">
          <a:extLst>
            <a:ext uri="{FF2B5EF4-FFF2-40B4-BE49-F238E27FC236}">
              <a16:creationId xmlns:a16="http://schemas.microsoft.com/office/drawing/2014/main" id="{A4F181BC-6B70-4E3A-A7C3-22C5E3FEBCCF}"/>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5" name="正方形/長方形 114">
          <a:extLst>
            <a:ext uri="{FF2B5EF4-FFF2-40B4-BE49-F238E27FC236}">
              <a16:creationId xmlns:a16="http://schemas.microsoft.com/office/drawing/2014/main" id="{8B61A642-0A15-436A-A90D-FA13F3EF09A1}"/>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6" name="テキスト ボックス 115">
          <a:extLst>
            <a:ext uri="{FF2B5EF4-FFF2-40B4-BE49-F238E27FC236}">
              <a16:creationId xmlns:a16="http://schemas.microsoft.com/office/drawing/2014/main" id="{A20B4D42-5821-4CFE-A744-84EC43DFF03C}"/>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7" name="直線コネクタ 116">
          <a:extLst>
            <a:ext uri="{FF2B5EF4-FFF2-40B4-BE49-F238E27FC236}">
              <a16:creationId xmlns:a16="http://schemas.microsoft.com/office/drawing/2014/main" id="{F02B734B-EED7-4FDE-AA3F-8858DBA1E60F}"/>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18" name="直線コネクタ 117">
          <a:extLst>
            <a:ext uri="{FF2B5EF4-FFF2-40B4-BE49-F238E27FC236}">
              <a16:creationId xmlns:a16="http://schemas.microsoft.com/office/drawing/2014/main" id="{14FDC264-7686-4944-AF01-A9EF86CD55A3}"/>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9" name="テキスト ボックス 118">
          <a:extLst>
            <a:ext uri="{FF2B5EF4-FFF2-40B4-BE49-F238E27FC236}">
              <a16:creationId xmlns:a16="http://schemas.microsoft.com/office/drawing/2014/main" id="{205185A6-658D-4A34-9398-0663EA3EB0B3}"/>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20" name="直線コネクタ 119">
          <a:extLst>
            <a:ext uri="{FF2B5EF4-FFF2-40B4-BE49-F238E27FC236}">
              <a16:creationId xmlns:a16="http://schemas.microsoft.com/office/drawing/2014/main" id="{D98AB72A-D179-4C5D-BC12-CBD4C4F2C173}"/>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21" name="テキスト ボックス 120">
          <a:extLst>
            <a:ext uri="{FF2B5EF4-FFF2-40B4-BE49-F238E27FC236}">
              <a16:creationId xmlns:a16="http://schemas.microsoft.com/office/drawing/2014/main" id="{F93FE629-14E0-4BCF-B4A4-B1BD139C354B}"/>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22" name="直線コネクタ 121">
          <a:extLst>
            <a:ext uri="{FF2B5EF4-FFF2-40B4-BE49-F238E27FC236}">
              <a16:creationId xmlns:a16="http://schemas.microsoft.com/office/drawing/2014/main" id="{1BD29015-B857-4594-9B33-393233F7C8DA}"/>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23" name="テキスト ボックス 122">
          <a:extLst>
            <a:ext uri="{FF2B5EF4-FFF2-40B4-BE49-F238E27FC236}">
              <a16:creationId xmlns:a16="http://schemas.microsoft.com/office/drawing/2014/main" id="{DE5AF992-F644-468D-AA07-0EE848B8FDB4}"/>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24" name="直線コネクタ 123">
          <a:extLst>
            <a:ext uri="{FF2B5EF4-FFF2-40B4-BE49-F238E27FC236}">
              <a16:creationId xmlns:a16="http://schemas.microsoft.com/office/drawing/2014/main" id="{9459AE7A-CF42-4EF9-B1E5-49005D1DB632}"/>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25" name="テキスト ボックス 124">
          <a:extLst>
            <a:ext uri="{FF2B5EF4-FFF2-40B4-BE49-F238E27FC236}">
              <a16:creationId xmlns:a16="http://schemas.microsoft.com/office/drawing/2014/main" id="{28464225-E93B-455F-B127-99C83463E83E}"/>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26" name="直線コネクタ 125">
          <a:extLst>
            <a:ext uri="{FF2B5EF4-FFF2-40B4-BE49-F238E27FC236}">
              <a16:creationId xmlns:a16="http://schemas.microsoft.com/office/drawing/2014/main" id="{0A081145-9380-4350-99DB-796768BF6A0B}"/>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27" name="テキスト ボックス 126">
          <a:extLst>
            <a:ext uri="{FF2B5EF4-FFF2-40B4-BE49-F238E27FC236}">
              <a16:creationId xmlns:a16="http://schemas.microsoft.com/office/drawing/2014/main" id="{F18515A2-6030-4C68-96A9-384116D12623}"/>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8" name="直線コネクタ 127">
          <a:extLst>
            <a:ext uri="{FF2B5EF4-FFF2-40B4-BE49-F238E27FC236}">
              <a16:creationId xmlns:a16="http://schemas.microsoft.com/office/drawing/2014/main" id="{213A10D8-A6ED-47C9-9ED0-2C0EC7CD63B5}"/>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9" name="テキスト ボックス 128">
          <a:extLst>
            <a:ext uri="{FF2B5EF4-FFF2-40B4-BE49-F238E27FC236}">
              <a16:creationId xmlns:a16="http://schemas.microsoft.com/office/drawing/2014/main" id="{15C00096-9A06-47F1-887C-0B325737D9A2}"/>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30" name="【体育館・プール】&#10;一人当たり面積グラフ枠">
          <a:extLst>
            <a:ext uri="{FF2B5EF4-FFF2-40B4-BE49-F238E27FC236}">
              <a16:creationId xmlns:a16="http://schemas.microsoft.com/office/drawing/2014/main" id="{AF8B30B6-E028-410C-81AC-226F1D399AAC}"/>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158877</xdr:rowOff>
    </xdr:from>
    <xdr:to>
      <xdr:col>54</xdr:col>
      <xdr:colOff>189865</xdr:colOff>
      <xdr:row>64</xdr:row>
      <xdr:rowOff>72390</xdr:rowOff>
    </xdr:to>
    <xdr:cxnSp macro="">
      <xdr:nvCxnSpPr>
        <xdr:cNvPr id="131" name="直線コネクタ 130">
          <a:extLst>
            <a:ext uri="{FF2B5EF4-FFF2-40B4-BE49-F238E27FC236}">
              <a16:creationId xmlns:a16="http://schemas.microsoft.com/office/drawing/2014/main" id="{350C0D7A-A103-408A-A0C3-224AED846AA8}"/>
            </a:ext>
          </a:extLst>
        </xdr:cNvPr>
        <xdr:cNvCxnSpPr/>
      </xdr:nvCxnSpPr>
      <xdr:spPr>
        <a:xfrm flipV="1">
          <a:off x="10476865" y="9760077"/>
          <a:ext cx="0" cy="1285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76217</xdr:rowOff>
    </xdr:from>
    <xdr:ext cx="469744" cy="259045"/>
    <xdr:sp macro="" textlink="">
      <xdr:nvSpPr>
        <xdr:cNvPr id="132" name="【体育館・プール】&#10;一人当たり面積最小値テキスト">
          <a:extLst>
            <a:ext uri="{FF2B5EF4-FFF2-40B4-BE49-F238E27FC236}">
              <a16:creationId xmlns:a16="http://schemas.microsoft.com/office/drawing/2014/main" id="{C75ED7DB-2F4B-4D28-AA9B-0C56B6332D70}"/>
            </a:ext>
          </a:extLst>
        </xdr:cNvPr>
        <xdr:cNvSpPr txBox="1"/>
      </xdr:nvSpPr>
      <xdr:spPr>
        <a:xfrm>
          <a:off x="10515600" y="11049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72390</xdr:rowOff>
    </xdr:from>
    <xdr:to>
      <xdr:col>55</xdr:col>
      <xdr:colOff>88900</xdr:colOff>
      <xdr:row>64</xdr:row>
      <xdr:rowOff>72390</xdr:rowOff>
    </xdr:to>
    <xdr:cxnSp macro="">
      <xdr:nvCxnSpPr>
        <xdr:cNvPr id="133" name="直線コネクタ 132">
          <a:extLst>
            <a:ext uri="{FF2B5EF4-FFF2-40B4-BE49-F238E27FC236}">
              <a16:creationId xmlns:a16="http://schemas.microsoft.com/office/drawing/2014/main" id="{7C00E8F9-8E3F-4B39-800A-F5CD50B59812}"/>
            </a:ext>
          </a:extLst>
        </xdr:cNvPr>
        <xdr:cNvCxnSpPr/>
      </xdr:nvCxnSpPr>
      <xdr:spPr>
        <a:xfrm>
          <a:off x="10388600" y="11045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105554</xdr:rowOff>
    </xdr:from>
    <xdr:ext cx="469744" cy="259045"/>
    <xdr:sp macro="" textlink="">
      <xdr:nvSpPr>
        <xdr:cNvPr id="134" name="【体育館・プール】&#10;一人当たり面積最大値テキスト">
          <a:extLst>
            <a:ext uri="{FF2B5EF4-FFF2-40B4-BE49-F238E27FC236}">
              <a16:creationId xmlns:a16="http://schemas.microsoft.com/office/drawing/2014/main" id="{9AA31E5A-442E-4A3F-817D-7CDA3ED5226D}"/>
            </a:ext>
          </a:extLst>
        </xdr:cNvPr>
        <xdr:cNvSpPr txBox="1"/>
      </xdr:nvSpPr>
      <xdr:spPr>
        <a:xfrm>
          <a:off x="10515600" y="9535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158877</xdr:rowOff>
    </xdr:from>
    <xdr:to>
      <xdr:col>55</xdr:col>
      <xdr:colOff>88900</xdr:colOff>
      <xdr:row>56</xdr:row>
      <xdr:rowOff>158877</xdr:rowOff>
    </xdr:to>
    <xdr:cxnSp macro="">
      <xdr:nvCxnSpPr>
        <xdr:cNvPr id="135" name="直線コネクタ 134">
          <a:extLst>
            <a:ext uri="{FF2B5EF4-FFF2-40B4-BE49-F238E27FC236}">
              <a16:creationId xmlns:a16="http://schemas.microsoft.com/office/drawing/2014/main" id="{188F970B-B25C-45B7-A139-F21038CF9CE4}"/>
            </a:ext>
          </a:extLst>
        </xdr:cNvPr>
        <xdr:cNvCxnSpPr/>
      </xdr:nvCxnSpPr>
      <xdr:spPr>
        <a:xfrm>
          <a:off x="10388600" y="9760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119270</xdr:rowOff>
    </xdr:from>
    <xdr:ext cx="469744" cy="259045"/>
    <xdr:sp macro="" textlink="">
      <xdr:nvSpPr>
        <xdr:cNvPr id="136" name="【体育館・プール】&#10;一人当たり面積平均値テキスト">
          <a:extLst>
            <a:ext uri="{FF2B5EF4-FFF2-40B4-BE49-F238E27FC236}">
              <a16:creationId xmlns:a16="http://schemas.microsoft.com/office/drawing/2014/main" id="{83F03811-0E3F-4C0D-B38F-09DB7034A502}"/>
            </a:ext>
          </a:extLst>
        </xdr:cNvPr>
        <xdr:cNvSpPr txBox="1"/>
      </xdr:nvSpPr>
      <xdr:spPr>
        <a:xfrm>
          <a:off x="10515600" y="10749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140843</xdr:rowOff>
    </xdr:from>
    <xdr:to>
      <xdr:col>55</xdr:col>
      <xdr:colOff>50800</xdr:colOff>
      <xdr:row>63</xdr:row>
      <xdr:rowOff>70993</xdr:rowOff>
    </xdr:to>
    <xdr:sp macro="" textlink="">
      <xdr:nvSpPr>
        <xdr:cNvPr id="137" name="フローチャート: 判断 136">
          <a:extLst>
            <a:ext uri="{FF2B5EF4-FFF2-40B4-BE49-F238E27FC236}">
              <a16:creationId xmlns:a16="http://schemas.microsoft.com/office/drawing/2014/main" id="{147E2C59-E5C0-4E7E-819C-E73DFB57DEDF}"/>
            </a:ext>
          </a:extLst>
        </xdr:cNvPr>
        <xdr:cNvSpPr/>
      </xdr:nvSpPr>
      <xdr:spPr>
        <a:xfrm>
          <a:off x="10426700" y="1077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145034</xdr:rowOff>
    </xdr:from>
    <xdr:to>
      <xdr:col>50</xdr:col>
      <xdr:colOff>165100</xdr:colOff>
      <xdr:row>63</xdr:row>
      <xdr:rowOff>75184</xdr:rowOff>
    </xdr:to>
    <xdr:sp macro="" textlink="">
      <xdr:nvSpPr>
        <xdr:cNvPr id="138" name="フローチャート: 判断 137">
          <a:extLst>
            <a:ext uri="{FF2B5EF4-FFF2-40B4-BE49-F238E27FC236}">
              <a16:creationId xmlns:a16="http://schemas.microsoft.com/office/drawing/2014/main" id="{08422EAC-C323-4DF2-BEE3-D4757F2D9DDA}"/>
            </a:ext>
          </a:extLst>
        </xdr:cNvPr>
        <xdr:cNvSpPr/>
      </xdr:nvSpPr>
      <xdr:spPr>
        <a:xfrm>
          <a:off x="9588500" y="10774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158750</xdr:rowOff>
    </xdr:from>
    <xdr:to>
      <xdr:col>46</xdr:col>
      <xdr:colOff>38100</xdr:colOff>
      <xdr:row>63</xdr:row>
      <xdr:rowOff>88900</xdr:rowOff>
    </xdr:to>
    <xdr:sp macro="" textlink="">
      <xdr:nvSpPr>
        <xdr:cNvPr id="139" name="フローチャート: 判断 138">
          <a:extLst>
            <a:ext uri="{FF2B5EF4-FFF2-40B4-BE49-F238E27FC236}">
              <a16:creationId xmlns:a16="http://schemas.microsoft.com/office/drawing/2014/main" id="{0104F64B-2885-483C-8B6E-47CC190E61EA}"/>
            </a:ext>
          </a:extLst>
        </xdr:cNvPr>
        <xdr:cNvSpPr/>
      </xdr:nvSpPr>
      <xdr:spPr>
        <a:xfrm>
          <a:off x="8699500" y="10788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130937</xdr:rowOff>
    </xdr:from>
    <xdr:to>
      <xdr:col>41</xdr:col>
      <xdr:colOff>101600</xdr:colOff>
      <xdr:row>63</xdr:row>
      <xdr:rowOff>61087</xdr:rowOff>
    </xdr:to>
    <xdr:sp macro="" textlink="">
      <xdr:nvSpPr>
        <xdr:cNvPr id="140" name="フローチャート: 判断 139">
          <a:extLst>
            <a:ext uri="{FF2B5EF4-FFF2-40B4-BE49-F238E27FC236}">
              <a16:creationId xmlns:a16="http://schemas.microsoft.com/office/drawing/2014/main" id="{671A2B19-ADBF-473F-8529-521B7278DE3D}"/>
            </a:ext>
          </a:extLst>
        </xdr:cNvPr>
        <xdr:cNvSpPr/>
      </xdr:nvSpPr>
      <xdr:spPr>
        <a:xfrm>
          <a:off x="7810500" y="10760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127508</xdr:rowOff>
    </xdr:from>
    <xdr:to>
      <xdr:col>36</xdr:col>
      <xdr:colOff>165100</xdr:colOff>
      <xdr:row>63</xdr:row>
      <xdr:rowOff>57658</xdr:rowOff>
    </xdr:to>
    <xdr:sp macro="" textlink="">
      <xdr:nvSpPr>
        <xdr:cNvPr id="141" name="フローチャート: 判断 140">
          <a:extLst>
            <a:ext uri="{FF2B5EF4-FFF2-40B4-BE49-F238E27FC236}">
              <a16:creationId xmlns:a16="http://schemas.microsoft.com/office/drawing/2014/main" id="{587B0EA4-8E1D-44A8-81DE-DB44DB335598}"/>
            </a:ext>
          </a:extLst>
        </xdr:cNvPr>
        <xdr:cNvSpPr/>
      </xdr:nvSpPr>
      <xdr:spPr>
        <a:xfrm>
          <a:off x="6921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42" name="テキスト ボックス 141">
          <a:extLst>
            <a:ext uri="{FF2B5EF4-FFF2-40B4-BE49-F238E27FC236}">
              <a16:creationId xmlns:a16="http://schemas.microsoft.com/office/drawing/2014/main" id="{FC5E7047-24A8-4846-8B8F-C1477C55C0E1}"/>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543FB189-4B38-44E6-BA97-BC5493DB06B2}"/>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4" name="テキスト ボックス 143">
          <a:extLst>
            <a:ext uri="{FF2B5EF4-FFF2-40B4-BE49-F238E27FC236}">
              <a16:creationId xmlns:a16="http://schemas.microsoft.com/office/drawing/2014/main" id="{ED152B2A-9179-421B-8E55-94303C3D5DEE}"/>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5" name="テキスト ボックス 144">
          <a:extLst>
            <a:ext uri="{FF2B5EF4-FFF2-40B4-BE49-F238E27FC236}">
              <a16:creationId xmlns:a16="http://schemas.microsoft.com/office/drawing/2014/main" id="{89225D4E-2659-41C2-AA76-FC971D458206}"/>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6" name="テキスト ボックス 145">
          <a:extLst>
            <a:ext uri="{FF2B5EF4-FFF2-40B4-BE49-F238E27FC236}">
              <a16:creationId xmlns:a16="http://schemas.microsoft.com/office/drawing/2014/main" id="{08812B3F-A9D7-49BC-A70E-0DEC542D163C}"/>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82169</xdr:rowOff>
    </xdr:from>
    <xdr:to>
      <xdr:col>55</xdr:col>
      <xdr:colOff>50800</xdr:colOff>
      <xdr:row>63</xdr:row>
      <xdr:rowOff>12319</xdr:rowOff>
    </xdr:to>
    <xdr:sp macro="" textlink="">
      <xdr:nvSpPr>
        <xdr:cNvPr id="147" name="楕円 146">
          <a:extLst>
            <a:ext uri="{FF2B5EF4-FFF2-40B4-BE49-F238E27FC236}">
              <a16:creationId xmlns:a16="http://schemas.microsoft.com/office/drawing/2014/main" id="{76178D43-41C0-4CE3-9A52-D350B341F3AF}"/>
            </a:ext>
          </a:extLst>
        </xdr:cNvPr>
        <xdr:cNvSpPr/>
      </xdr:nvSpPr>
      <xdr:spPr>
        <a:xfrm>
          <a:off x="10426700" y="10712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105046</xdr:rowOff>
    </xdr:from>
    <xdr:ext cx="469744" cy="259045"/>
    <xdr:sp macro="" textlink="">
      <xdr:nvSpPr>
        <xdr:cNvPr id="148" name="【体育館・プール】&#10;一人当たり面積該当値テキスト">
          <a:extLst>
            <a:ext uri="{FF2B5EF4-FFF2-40B4-BE49-F238E27FC236}">
              <a16:creationId xmlns:a16="http://schemas.microsoft.com/office/drawing/2014/main" id="{0AB2534B-40C7-4313-A403-67BB00D2A5C1}"/>
            </a:ext>
          </a:extLst>
        </xdr:cNvPr>
        <xdr:cNvSpPr txBox="1"/>
      </xdr:nvSpPr>
      <xdr:spPr>
        <a:xfrm>
          <a:off x="10515600" y="10563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86360</xdr:rowOff>
    </xdr:from>
    <xdr:to>
      <xdr:col>50</xdr:col>
      <xdr:colOff>165100</xdr:colOff>
      <xdr:row>63</xdr:row>
      <xdr:rowOff>16510</xdr:rowOff>
    </xdr:to>
    <xdr:sp macro="" textlink="">
      <xdr:nvSpPr>
        <xdr:cNvPr id="149" name="楕円 148">
          <a:extLst>
            <a:ext uri="{FF2B5EF4-FFF2-40B4-BE49-F238E27FC236}">
              <a16:creationId xmlns:a16="http://schemas.microsoft.com/office/drawing/2014/main" id="{AD3CD0D7-9B18-438E-A09E-336D4291AA21}"/>
            </a:ext>
          </a:extLst>
        </xdr:cNvPr>
        <xdr:cNvSpPr/>
      </xdr:nvSpPr>
      <xdr:spPr>
        <a:xfrm>
          <a:off x="9588500" y="1071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132969</xdr:rowOff>
    </xdr:from>
    <xdr:to>
      <xdr:col>55</xdr:col>
      <xdr:colOff>0</xdr:colOff>
      <xdr:row>62</xdr:row>
      <xdr:rowOff>137160</xdr:rowOff>
    </xdr:to>
    <xdr:cxnSp macro="">
      <xdr:nvCxnSpPr>
        <xdr:cNvPr id="150" name="直線コネクタ 149">
          <a:extLst>
            <a:ext uri="{FF2B5EF4-FFF2-40B4-BE49-F238E27FC236}">
              <a16:creationId xmlns:a16="http://schemas.microsoft.com/office/drawing/2014/main" id="{664987DB-244D-4FAF-A1E8-51228EBD8EE8}"/>
            </a:ext>
          </a:extLst>
        </xdr:cNvPr>
        <xdr:cNvCxnSpPr/>
      </xdr:nvCxnSpPr>
      <xdr:spPr>
        <a:xfrm flipV="1">
          <a:off x="9639300" y="10762869"/>
          <a:ext cx="8382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93599</xdr:rowOff>
    </xdr:from>
    <xdr:to>
      <xdr:col>46</xdr:col>
      <xdr:colOff>38100</xdr:colOff>
      <xdr:row>63</xdr:row>
      <xdr:rowOff>23749</xdr:rowOff>
    </xdr:to>
    <xdr:sp macro="" textlink="">
      <xdr:nvSpPr>
        <xdr:cNvPr id="151" name="楕円 150">
          <a:extLst>
            <a:ext uri="{FF2B5EF4-FFF2-40B4-BE49-F238E27FC236}">
              <a16:creationId xmlns:a16="http://schemas.microsoft.com/office/drawing/2014/main" id="{B24AA871-D5B9-485E-A9FA-D0630FDA7017}"/>
            </a:ext>
          </a:extLst>
        </xdr:cNvPr>
        <xdr:cNvSpPr/>
      </xdr:nvSpPr>
      <xdr:spPr>
        <a:xfrm>
          <a:off x="8699500" y="10723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137160</xdr:rowOff>
    </xdr:from>
    <xdr:to>
      <xdr:col>50</xdr:col>
      <xdr:colOff>114300</xdr:colOff>
      <xdr:row>62</xdr:row>
      <xdr:rowOff>144399</xdr:rowOff>
    </xdr:to>
    <xdr:cxnSp macro="">
      <xdr:nvCxnSpPr>
        <xdr:cNvPr id="152" name="直線コネクタ 151">
          <a:extLst>
            <a:ext uri="{FF2B5EF4-FFF2-40B4-BE49-F238E27FC236}">
              <a16:creationId xmlns:a16="http://schemas.microsoft.com/office/drawing/2014/main" id="{BD099DE1-0051-4A2C-8B25-CD68C3DAC614}"/>
            </a:ext>
          </a:extLst>
        </xdr:cNvPr>
        <xdr:cNvCxnSpPr/>
      </xdr:nvCxnSpPr>
      <xdr:spPr>
        <a:xfrm flipV="1">
          <a:off x="8750300" y="10767060"/>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98552</xdr:rowOff>
    </xdr:from>
    <xdr:to>
      <xdr:col>41</xdr:col>
      <xdr:colOff>101600</xdr:colOff>
      <xdr:row>63</xdr:row>
      <xdr:rowOff>28702</xdr:rowOff>
    </xdr:to>
    <xdr:sp macro="" textlink="">
      <xdr:nvSpPr>
        <xdr:cNvPr id="153" name="楕円 152">
          <a:extLst>
            <a:ext uri="{FF2B5EF4-FFF2-40B4-BE49-F238E27FC236}">
              <a16:creationId xmlns:a16="http://schemas.microsoft.com/office/drawing/2014/main" id="{2FA7D445-8A56-452B-86E6-0A1945A1C099}"/>
            </a:ext>
          </a:extLst>
        </xdr:cNvPr>
        <xdr:cNvSpPr/>
      </xdr:nvSpPr>
      <xdr:spPr>
        <a:xfrm>
          <a:off x="7810500" y="10728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144399</xdr:rowOff>
    </xdr:from>
    <xdr:to>
      <xdr:col>45</xdr:col>
      <xdr:colOff>177800</xdr:colOff>
      <xdr:row>62</xdr:row>
      <xdr:rowOff>149352</xdr:rowOff>
    </xdr:to>
    <xdr:cxnSp macro="">
      <xdr:nvCxnSpPr>
        <xdr:cNvPr id="154" name="直線コネクタ 153">
          <a:extLst>
            <a:ext uri="{FF2B5EF4-FFF2-40B4-BE49-F238E27FC236}">
              <a16:creationId xmlns:a16="http://schemas.microsoft.com/office/drawing/2014/main" id="{BF1F2EB0-39AA-4540-8BB7-48F85D04DA73}"/>
            </a:ext>
          </a:extLst>
        </xdr:cNvPr>
        <xdr:cNvCxnSpPr/>
      </xdr:nvCxnSpPr>
      <xdr:spPr>
        <a:xfrm flipV="1">
          <a:off x="7861300" y="10774299"/>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102362</xdr:rowOff>
    </xdr:from>
    <xdr:to>
      <xdr:col>36</xdr:col>
      <xdr:colOff>165100</xdr:colOff>
      <xdr:row>63</xdr:row>
      <xdr:rowOff>32512</xdr:rowOff>
    </xdr:to>
    <xdr:sp macro="" textlink="">
      <xdr:nvSpPr>
        <xdr:cNvPr id="155" name="楕円 154">
          <a:extLst>
            <a:ext uri="{FF2B5EF4-FFF2-40B4-BE49-F238E27FC236}">
              <a16:creationId xmlns:a16="http://schemas.microsoft.com/office/drawing/2014/main" id="{F06722CA-DF61-4229-89E6-196995B3734C}"/>
            </a:ext>
          </a:extLst>
        </xdr:cNvPr>
        <xdr:cNvSpPr/>
      </xdr:nvSpPr>
      <xdr:spPr>
        <a:xfrm>
          <a:off x="6921500" y="10732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149352</xdr:rowOff>
    </xdr:from>
    <xdr:to>
      <xdr:col>41</xdr:col>
      <xdr:colOff>50800</xdr:colOff>
      <xdr:row>62</xdr:row>
      <xdr:rowOff>153162</xdr:rowOff>
    </xdr:to>
    <xdr:cxnSp macro="">
      <xdr:nvCxnSpPr>
        <xdr:cNvPr id="156" name="直線コネクタ 155">
          <a:extLst>
            <a:ext uri="{FF2B5EF4-FFF2-40B4-BE49-F238E27FC236}">
              <a16:creationId xmlns:a16="http://schemas.microsoft.com/office/drawing/2014/main" id="{2D58BF79-C343-4E16-835F-6C99171F7BC3}"/>
            </a:ext>
          </a:extLst>
        </xdr:cNvPr>
        <xdr:cNvCxnSpPr/>
      </xdr:nvCxnSpPr>
      <xdr:spPr>
        <a:xfrm flipV="1">
          <a:off x="6972300" y="10779252"/>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66311</xdr:rowOff>
    </xdr:from>
    <xdr:ext cx="469744" cy="259045"/>
    <xdr:sp macro="" textlink="">
      <xdr:nvSpPr>
        <xdr:cNvPr id="157" name="n_1aveValue【体育館・プール】&#10;一人当たり面積">
          <a:extLst>
            <a:ext uri="{FF2B5EF4-FFF2-40B4-BE49-F238E27FC236}">
              <a16:creationId xmlns:a16="http://schemas.microsoft.com/office/drawing/2014/main" id="{EE1A3B59-1322-408E-8E98-50E2BA14A7E3}"/>
            </a:ext>
          </a:extLst>
        </xdr:cNvPr>
        <xdr:cNvSpPr txBox="1"/>
      </xdr:nvSpPr>
      <xdr:spPr>
        <a:xfrm>
          <a:off x="9391727" y="10867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80027</xdr:rowOff>
    </xdr:from>
    <xdr:ext cx="469744" cy="259045"/>
    <xdr:sp macro="" textlink="">
      <xdr:nvSpPr>
        <xdr:cNvPr id="158" name="n_2aveValue【体育館・プール】&#10;一人当たり面積">
          <a:extLst>
            <a:ext uri="{FF2B5EF4-FFF2-40B4-BE49-F238E27FC236}">
              <a16:creationId xmlns:a16="http://schemas.microsoft.com/office/drawing/2014/main" id="{42CC0A75-3FCA-4787-8DA7-E2BB12787A37}"/>
            </a:ext>
          </a:extLst>
        </xdr:cNvPr>
        <xdr:cNvSpPr txBox="1"/>
      </xdr:nvSpPr>
      <xdr:spPr>
        <a:xfrm>
          <a:off x="8515427" y="1088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52214</xdr:rowOff>
    </xdr:from>
    <xdr:ext cx="469744" cy="259045"/>
    <xdr:sp macro="" textlink="">
      <xdr:nvSpPr>
        <xdr:cNvPr id="159" name="n_3aveValue【体育館・プール】&#10;一人当たり面積">
          <a:extLst>
            <a:ext uri="{FF2B5EF4-FFF2-40B4-BE49-F238E27FC236}">
              <a16:creationId xmlns:a16="http://schemas.microsoft.com/office/drawing/2014/main" id="{2E9595D6-7171-4CED-A7D3-5179EE851B8E}"/>
            </a:ext>
          </a:extLst>
        </xdr:cNvPr>
        <xdr:cNvSpPr txBox="1"/>
      </xdr:nvSpPr>
      <xdr:spPr>
        <a:xfrm>
          <a:off x="7626427" y="10853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48785</xdr:rowOff>
    </xdr:from>
    <xdr:ext cx="469744" cy="259045"/>
    <xdr:sp macro="" textlink="">
      <xdr:nvSpPr>
        <xdr:cNvPr id="160" name="n_4aveValue【体育館・プール】&#10;一人当たり面積">
          <a:extLst>
            <a:ext uri="{FF2B5EF4-FFF2-40B4-BE49-F238E27FC236}">
              <a16:creationId xmlns:a16="http://schemas.microsoft.com/office/drawing/2014/main" id="{B5BF761F-DF6C-44A5-819A-CF9E2FE7F10D}"/>
            </a:ext>
          </a:extLst>
        </xdr:cNvPr>
        <xdr:cNvSpPr txBox="1"/>
      </xdr:nvSpPr>
      <xdr:spPr>
        <a:xfrm>
          <a:off x="6737427" y="1085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33037</xdr:rowOff>
    </xdr:from>
    <xdr:ext cx="469744" cy="259045"/>
    <xdr:sp macro="" textlink="">
      <xdr:nvSpPr>
        <xdr:cNvPr id="161" name="n_1mainValue【体育館・プール】&#10;一人当たり面積">
          <a:extLst>
            <a:ext uri="{FF2B5EF4-FFF2-40B4-BE49-F238E27FC236}">
              <a16:creationId xmlns:a16="http://schemas.microsoft.com/office/drawing/2014/main" id="{41E80D17-ECBE-49FE-9330-BB48F5CEEE87}"/>
            </a:ext>
          </a:extLst>
        </xdr:cNvPr>
        <xdr:cNvSpPr txBox="1"/>
      </xdr:nvSpPr>
      <xdr:spPr>
        <a:xfrm>
          <a:off x="9391727" y="10491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40276</xdr:rowOff>
    </xdr:from>
    <xdr:ext cx="469744" cy="259045"/>
    <xdr:sp macro="" textlink="">
      <xdr:nvSpPr>
        <xdr:cNvPr id="162" name="n_2mainValue【体育館・プール】&#10;一人当たり面積">
          <a:extLst>
            <a:ext uri="{FF2B5EF4-FFF2-40B4-BE49-F238E27FC236}">
              <a16:creationId xmlns:a16="http://schemas.microsoft.com/office/drawing/2014/main" id="{8E3D93BD-4EC0-41FC-978C-F8C147FF5EED}"/>
            </a:ext>
          </a:extLst>
        </xdr:cNvPr>
        <xdr:cNvSpPr txBox="1"/>
      </xdr:nvSpPr>
      <xdr:spPr>
        <a:xfrm>
          <a:off x="8515427" y="10498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45229</xdr:rowOff>
    </xdr:from>
    <xdr:ext cx="469744" cy="259045"/>
    <xdr:sp macro="" textlink="">
      <xdr:nvSpPr>
        <xdr:cNvPr id="163" name="n_3mainValue【体育館・プール】&#10;一人当たり面積">
          <a:extLst>
            <a:ext uri="{FF2B5EF4-FFF2-40B4-BE49-F238E27FC236}">
              <a16:creationId xmlns:a16="http://schemas.microsoft.com/office/drawing/2014/main" id="{A160332A-B791-4AF9-8879-2703963C3169}"/>
            </a:ext>
          </a:extLst>
        </xdr:cNvPr>
        <xdr:cNvSpPr txBox="1"/>
      </xdr:nvSpPr>
      <xdr:spPr>
        <a:xfrm>
          <a:off x="7626427" y="10503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49039</xdr:rowOff>
    </xdr:from>
    <xdr:ext cx="469744" cy="259045"/>
    <xdr:sp macro="" textlink="">
      <xdr:nvSpPr>
        <xdr:cNvPr id="164" name="n_4mainValue【体育館・プール】&#10;一人当たり面積">
          <a:extLst>
            <a:ext uri="{FF2B5EF4-FFF2-40B4-BE49-F238E27FC236}">
              <a16:creationId xmlns:a16="http://schemas.microsoft.com/office/drawing/2014/main" id="{16655D05-ED62-484E-A6F0-79BEDA15D986}"/>
            </a:ext>
          </a:extLst>
        </xdr:cNvPr>
        <xdr:cNvSpPr txBox="1"/>
      </xdr:nvSpPr>
      <xdr:spPr>
        <a:xfrm>
          <a:off x="6737427" y="10507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5" name="正方形/長方形 164">
          <a:extLst>
            <a:ext uri="{FF2B5EF4-FFF2-40B4-BE49-F238E27FC236}">
              <a16:creationId xmlns:a16="http://schemas.microsoft.com/office/drawing/2014/main" id="{27AD89D3-A40B-4F57-8BCA-59B1EA15E6E5}"/>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6" name="正方形/長方形 165">
          <a:extLst>
            <a:ext uri="{FF2B5EF4-FFF2-40B4-BE49-F238E27FC236}">
              <a16:creationId xmlns:a16="http://schemas.microsoft.com/office/drawing/2014/main" id="{972978D3-B022-40D6-AA82-0ED0BE681A3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7" name="正方形/長方形 166">
          <a:extLst>
            <a:ext uri="{FF2B5EF4-FFF2-40B4-BE49-F238E27FC236}">
              <a16:creationId xmlns:a16="http://schemas.microsoft.com/office/drawing/2014/main" id="{3F1AA16E-BC93-44EB-87D8-5419A2B4A30A}"/>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8" name="正方形/長方形 167">
          <a:extLst>
            <a:ext uri="{FF2B5EF4-FFF2-40B4-BE49-F238E27FC236}">
              <a16:creationId xmlns:a16="http://schemas.microsoft.com/office/drawing/2014/main" id="{1ACBCD35-C47F-4E87-B043-68EEF3A06A48}"/>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9" name="正方形/長方形 168">
          <a:extLst>
            <a:ext uri="{FF2B5EF4-FFF2-40B4-BE49-F238E27FC236}">
              <a16:creationId xmlns:a16="http://schemas.microsoft.com/office/drawing/2014/main" id="{DEAD6767-86A3-4247-A58B-8A714133DB07}"/>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70" name="正方形/長方形 169">
          <a:extLst>
            <a:ext uri="{FF2B5EF4-FFF2-40B4-BE49-F238E27FC236}">
              <a16:creationId xmlns:a16="http://schemas.microsoft.com/office/drawing/2014/main" id="{5D19E48D-0624-4DA7-9950-AECBDD85C09E}"/>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1" name="正方形/長方形 170">
          <a:extLst>
            <a:ext uri="{FF2B5EF4-FFF2-40B4-BE49-F238E27FC236}">
              <a16:creationId xmlns:a16="http://schemas.microsoft.com/office/drawing/2014/main" id="{D7915E7A-B00C-451C-9741-7BDBC137AEFF}"/>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2" name="正方形/長方形 171">
          <a:extLst>
            <a:ext uri="{FF2B5EF4-FFF2-40B4-BE49-F238E27FC236}">
              <a16:creationId xmlns:a16="http://schemas.microsoft.com/office/drawing/2014/main" id="{F993BC84-E238-43F8-92CC-DBC0E3251313}"/>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3" name="テキスト ボックス 172">
          <a:extLst>
            <a:ext uri="{FF2B5EF4-FFF2-40B4-BE49-F238E27FC236}">
              <a16:creationId xmlns:a16="http://schemas.microsoft.com/office/drawing/2014/main" id="{812639D5-6123-414F-AAD1-F97595B2F83E}"/>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4" name="直線コネクタ 173">
          <a:extLst>
            <a:ext uri="{FF2B5EF4-FFF2-40B4-BE49-F238E27FC236}">
              <a16:creationId xmlns:a16="http://schemas.microsoft.com/office/drawing/2014/main" id="{6A84CD77-FDA9-4C88-8F8B-2D18688D1DA3}"/>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5" name="テキスト ボックス 174">
          <a:extLst>
            <a:ext uri="{FF2B5EF4-FFF2-40B4-BE49-F238E27FC236}">
              <a16:creationId xmlns:a16="http://schemas.microsoft.com/office/drawing/2014/main" id="{4A8F9633-9EFF-4C7D-9B02-6FFB4EF09A9D}"/>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6" name="直線コネクタ 175">
          <a:extLst>
            <a:ext uri="{FF2B5EF4-FFF2-40B4-BE49-F238E27FC236}">
              <a16:creationId xmlns:a16="http://schemas.microsoft.com/office/drawing/2014/main" id="{BF1289DA-2577-4144-B868-CC76F1246574}"/>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77" name="テキスト ボックス 176">
          <a:extLst>
            <a:ext uri="{FF2B5EF4-FFF2-40B4-BE49-F238E27FC236}">
              <a16:creationId xmlns:a16="http://schemas.microsoft.com/office/drawing/2014/main" id="{6DB6C7DB-5D17-40C6-A00D-16AF3896D99C}"/>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8" name="直線コネクタ 177">
          <a:extLst>
            <a:ext uri="{FF2B5EF4-FFF2-40B4-BE49-F238E27FC236}">
              <a16:creationId xmlns:a16="http://schemas.microsoft.com/office/drawing/2014/main" id="{BFBE2211-F3F4-4DCF-BD5D-96276EC67226}"/>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79" name="テキスト ボックス 178">
          <a:extLst>
            <a:ext uri="{FF2B5EF4-FFF2-40B4-BE49-F238E27FC236}">
              <a16:creationId xmlns:a16="http://schemas.microsoft.com/office/drawing/2014/main" id="{A03CDEAA-7D4A-486D-B9E2-2F4F34C43971}"/>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80" name="直線コネクタ 179">
          <a:extLst>
            <a:ext uri="{FF2B5EF4-FFF2-40B4-BE49-F238E27FC236}">
              <a16:creationId xmlns:a16="http://schemas.microsoft.com/office/drawing/2014/main" id="{BD35A019-682B-44B4-A7A1-B1552B518B16}"/>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81" name="テキスト ボックス 180">
          <a:extLst>
            <a:ext uri="{FF2B5EF4-FFF2-40B4-BE49-F238E27FC236}">
              <a16:creationId xmlns:a16="http://schemas.microsoft.com/office/drawing/2014/main" id="{0B2A5968-B2CA-485C-8F4E-FB50D564398D}"/>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82" name="直線コネクタ 181">
          <a:extLst>
            <a:ext uri="{FF2B5EF4-FFF2-40B4-BE49-F238E27FC236}">
              <a16:creationId xmlns:a16="http://schemas.microsoft.com/office/drawing/2014/main" id="{93D301F6-71F2-4192-AB51-85B7544DF779}"/>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83" name="テキスト ボックス 182">
          <a:extLst>
            <a:ext uri="{FF2B5EF4-FFF2-40B4-BE49-F238E27FC236}">
              <a16:creationId xmlns:a16="http://schemas.microsoft.com/office/drawing/2014/main" id="{C7A3082D-FBBD-4AB8-BD70-4E6BFC30CD16}"/>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84" name="直線コネクタ 183">
          <a:extLst>
            <a:ext uri="{FF2B5EF4-FFF2-40B4-BE49-F238E27FC236}">
              <a16:creationId xmlns:a16="http://schemas.microsoft.com/office/drawing/2014/main" id="{A9D194CF-DAB0-41CF-9DDD-7BAD1D4E1E8E}"/>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85" name="テキスト ボックス 184">
          <a:extLst>
            <a:ext uri="{FF2B5EF4-FFF2-40B4-BE49-F238E27FC236}">
              <a16:creationId xmlns:a16="http://schemas.microsoft.com/office/drawing/2014/main" id="{6DD71C91-2FCC-410D-A571-FFFEF7682F0C}"/>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6" name="直線コネクタ 185">
          <a:extLst>
            <a:ext uri="{FF2B5EF4-FFF2-40B4-BE49-F238E27FC236}">
              <a16:creationId xmlns:a16="http://schemas.microsoft.com/office/drawing/2014/main" id="{128B1BE2-9F9E-49C5-B996-124C5B7A079C}"/>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87" name="テキスト ボックス 186">
          <a:extLst>
            <a:ext uri="{FF2B5EF4-FFF2-40B4-BE49-F238E27FC236}">
              <a16:creationId xmlns:a16="http://schemas.microsoft.com/office/drawing/2014/main" id="{AAF957BD-FF99-4800-A6A6-6A4519054566}"/>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8" name="直線コネクタ 187">
          <a:extLst>
            <a:ext uri="{FF2B5EF4-FFF2-40B4-BE49-F238E27FC236}">
              <a16:creationId xmlns:a16="http://schemas.microsoft.com/office/drawing/2014/main" id="{8E47AB4D-5BDB-4380-8A0D-BB9EAC0B76B8}"/>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9" name="【福祉施設】&#10;有形固定資産減価償却率グラフ枠">
          <a:extLst>
            <a:ext uri="{FF2B5EF4-FFF2-40B4-BE49-F238E27FC236}">
              <a16:creationId xmlns:a16="http://schemas.microsoft.com/office/drawing/2014/main" id="{B304DB1A-3960-4384-9D27-14FB194FC903}"/>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123008</xdr:rowOff>
    </xdr:from>
    <xdr:to>
      <xdr:col>24</xdr:col>
      <xdr:colOff>62865</xdr:colOff>
      <xdr:row>86</xdr:row>
      <xdr:rowOff>168729</xdr:rowOff>
    </xdr:to>
    <xdr:cxnSp macro="">
      <xdr:nvCxnSpPr>
        <xdr:cNvPr id="190" name="直線コネクタ 189">
          <a:extLst>
            <a:ext uri="{FF2B5EF4-FFF2-40B4-BE49-F238E27FC236}">
              <a16:creationId xmlns:a16="http://schemas.microsoft.com/office/drawing/2014/main" id="{62147FD2-CA8E-4CFC-8E28-E7698F61FA5E}"/>
            </a:ext>
          </a:extLst>
        </xdr:cNvPr>
        <xdr:cNvCxnSpPr/>
      </xdr:nvCxnSpPr>
      <xdr:spPr>
        <a:xfrm flipV="1">
          <a:off x="4634865" y="13496108"/>
          <a:ext cx="0" cy="1417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191" name="【福祉施設】&#10;有形固定資産減価償却率最小値テキスト">
          <a:extLst>
            <a:ext uri="{FF2B5EF4-FFF2-40B4-BE49-F238E27FC236}">
              <a16:creationId xmlns:a16="http://schemas.microsoft.com/office/drawing/2014/main" id="{1D293013-9352-479A-AD38-E9E15B8014BE}"/>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192" name="直線コネクタ 191">
          <a:extLst>
            <a:ext uri="{FF2B5EF4-FFF2-40B4-BE49-F238E27FC236}">
              <a16:creationId xmlns:a16="http://schemas.microsoft.com/office/drawing/2014/main" id="{7C8E29E7-1729-42A6-A6F3-C515DB35B186}"/>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69685</xdr:rowOff>
    </xdr:from>
    <xdr:ext cx="405111" cy="259045"/>
    <xdr:sp macro="" textlink="">
      <xdr:nvSpPr>
        <xdr:cNvPr id="193" name="【福祉施設】&#10;有形固定資産減価償却率最大値テキスト">
          <a:extLst>
            <a:ext uri="{FF2B5EF4-FFF2-40B4-BE49-F238E27FC236}">
              <a16:creationId xmlns:a16="http://schemas.microsoft.com/office/drawing/2014/main" id="{F00DB563-F2F7-467F-B019-0E9BE27ADC61}"/>
            </a:ext>
          </a:extLst>
        </xdr:cNvPr>
        <xdr:cNvSpPr txBox="1"/>
      </xdr:nvSpPr>
      <xdr:spPr>
        <a:xfrm>
          <a:off x="4673600" y="13271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123008</xdr:rowOff>
    </xdr:from>
    <xdr:to>
      <xdr:col>24</xdr:col>
      <xdr:colOff>152400</xdr:colOff>
      <xdr:row>78</xdr:row>
      <xdr:rowOff>123008</xdr:rowOff>
    </xdr:to>
    <xdr:cxnSp macro="">
      <xdr:nvCxnSpPr>
        <xdr:cNvPr id="194" name="直線コネクタ 193">
          <a:extLst>
            <a:ext uri="{FF2B5EF4-FFF2-40B4-BE49-F238E27FC236}">
              <a16:creationId xmlns:a16="http://schemas.microsoft.com/office/drawing/2014/main" id="{CBFCAC5F-3B9F-43B3-9E14-F9969B3B10AB}"/>
            </a:ext>
          </a:extLst>
        </xdr:cNvPr>
        <xdr:cNvCxnSpPr/>
      </xdr:nvCxnSpPr>
      <xdr:spPr>
        <a:xfrm>
          <a:off x="4546600" y="13496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75128</xdr:rowOff>
    </xdr:from>
    <xdr:ext cx="405111" cy="259045"/>
    <xdr:sp macro="" textlink="">
      <xdr:nvSpPr>
        <xdr:cNvPr id="195" name="【福祉施設】&#10;有形固定資産減価償却率平均値テキスト">
          <a:extLst>
            <a:ext uri="{FF2B5EF4-FFF2-40B4-BE49-F238E27FC236}">
              <a16:creationId xmlns:a16="http://schemas.microsoft.com/office/drawing/2014/main" id="{E0CAC0ED-2140-4ABC-B6F0-154A6E733A49}"/>
            </a:ext>
          </a:extLst>
        </xdr:cNvPr>
        <xdr:cNvSpPr txBox="1"/>
      </xdr:nvSpPr>
      <xdr:spPr>
        <a:xfrm>
          <a:off x="4673600" y="143054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96701</xdr:rowOff>
    </xdr:from>
    <xdr:to>
      <xdr:col>24</xdr:col>
      <xdr:colOff>114300</xdr:colOff>
      <xdr:row>84</xdr:row>
      <xdr:rowOff>26851</xdr:rowOff>
    </xdr:to>
    <xdr:sp macro="" textlink="">
      <xdr:nvSpPr>
        <xdr:cNvPr id="196" name="フローチャート: 判断 195">
          <a:extLst>
            <a:ext uri="{FF2B5EF4-FFF2-40B4-BE49-F238E27FC236}">
              <a16:creationId xmlns:a16="http://schemas.microsoft.com/office/drawing/2014/main" id="{88B3BD19-371A-4DAF-869C-EFDE116CE3AF}"/>
            </a:ext>
          </a:extLst>
        </xdr:cNvPr>
        <xdr:cNvSpPr/>
      </xdr:nvSpPr>
      <xdr:spPr>
        <a:xfrm>
          <a:off x="45847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72208</xdr:rowOff>
    </xdr:from>
    <xdr:to>
      <xdr:col>20</xdr:col>
      <xdr:colOff>38100</xdr:colOff>
      <xdr:row>84</xdr:row>
      <xdr:rowOff>2358</xdr:rowOff>
    </xdr:to>
    <xdr:sp macro="" textlink="">
      <xdr:nvSpPr>
        <xdr:cNvPr id="197" name="フローチャート: 判断 196">
          <a:extLst>
            <a:ext uri="{FF2B5EF4-FFF2-40B4-BE49-F238E27FC236}">
              <a16:creationId xmlns:a16="http://schemas.microsoft.com/office/drawing/2014/main" id="{B2FD7DBC-7131-4A2F-91FB-AFA6EB6F4EC9}"/>
            </a:ext>
          </a:extLst>
        </xdr:cNvPr>
        <xdr:cNvSpPr/>
      </xdr:nvSpPr>
      <xdr:spPr>
        <a:xfrm>
          <a:off x="3746500" y="1430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36286</xdr:rowOff>
    </xdr:from>
    <xdr:to>
      <xdr:col>15</xdr:col>
      <xdr:colOff>101600</xdr:colOff>
      <xdr:row>83</xdr:row>
      <xdr:rowOff>137886</xdr:rowOff>
    </xdr:to>
    <xdr:sp macro="" textlink="">
      <xdr:nvSpPr>
        <xdr:cNvPr id="198" name="フローチャート: 判断 197">
          <a:extLst>
            <a:ext uri="{FF2B5EF4-FFF2-40B4-BE49-F238E27FC236}">
              <a16:creationId xmlns:a16="http://schemas.microsoft.com/office/drawing/2014/main" id="{63768BE5-8FCA-468E-9E1E-2240594A3DEF}"/>
            </a:ext>
          </a:extLst>
        </xdr:cNvPr>
        <xdr:cNvSpPr/>
      </xdr:nvSpPr>
      <xdr:spPr>
        <a:xfrm>
          <a:off x="2857500" y="1426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42818</xdr:rowOff>
    </xdr:from>
    <xdr:to>
      <xdr:col>10</xdr:col>
      <xdr:colOff>165100</xdr:colOff>
      <xdr:row>83</xdr:row>
      <xdr:rowOff>144418</xdr:rowOff>
    </xdr:to>
    <xdr:sp macro="" textlink="">
      <xdr:nvSpPr>
        <xdr:cNvPr id="199" name="フローチャート: 判断 198">
          <a:extLst>
            <a:ext uri="{FF2B5EF4-FFF2-40B4-BE49-F238E27FC236}">
              <a16:creationId xmlns:a16="http://schemas.microsoft.com/office/drawing/2014/main" id="{47DE7116-4F54-4D3B-8386-6AB0A9F9A3F3}"/>
            </a:ext>
          </a:extLst>
        </xdr:cNvPr>
        <xdr:cNvSpPr/>
      </xdr:nvSpPr>
      <xdr:spPr>
        <a:xfrm>
          <a:off x="1968500" y="1427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26488</xdr:rowOff>
    </xdr:from>
    <xdr:to>
      <xdr:col>6</xdr:col>
      <xdr:colOff>38100</xdr:colOff>
      <xdr:row>83</xdr:row>
      <xdr:rowOff>128088</xdr:rowOff>
    </xdr:to>
    <xdr:sp macro="" textlink="">
      <xdr:nvSpPr>
        <xdr:cNvPr id="200" name="フローチャート: 判断 199">
          <a:extLst>
            <a:ext uri="{FF2B5EF4-FFF2-40B4-BE49-F238E27FC236}">
              <a16:creationId xmlns:a16="http://schemas.microsoft.com/office/drawing/2014/main" id="{6B2BB3C4-D50E-4EA3-BD4C-BAA160F4AC10}"/>
            </a:ext>
          </a:extLst>
        </xdr:cNvPr>
        <xdr:cNvSpPr/>
      </xdr:nvSpPr>
      <xdr:spPr>
        <a:xfrm>
          <a:off x="1079500" y="1425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7D140E48-53B4-4ABC-B373-F743B276ECCA}"/>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EC35C431-1286-48F6-90DF-3E73B91D2BC5}"/>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3" name="テキスト ボックス 202">
          <a:extLst>
            <a:ext uri="{FF2B5EF4-FFF2-40B4-BE49-F238E27FC236}">
              <a16:creationId xmlns:a16="http://schemas.microsoft.com/office/drawing/2014/main" id="{8B2329E1-3BEE-4E93-BF56-068DDE680341}"/>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4" name="テキスト ボックス 203">
          <a:extLst>
            <a:ext uri="{FF2B5EF4-FFF2-40B4-BE49-F238E27FC236}">
              <a16:creationId xmlns:a16="http://schemas.microsoft.com/office/drawing/2014/main" id="{CFF82DBD-DA05-4AD0-B824-0B9BD4DCCCDA}"/>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5" name="テキスト ボックス 204">
          <a:extLst>
            <a:ext uri="{FF2B5EF4-FFF2-40B4-BE49-F238E27FC236}">
              <a16:creationId xmlns:a16="http://schemas.microsoft.com/office/drawing/2014/main" id="{238FE72A-CA56-429C-805B-3432987B99EB}"/>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59145</xdr:rowOff>
    </xdr:from>
    <xdr:to>
      <xdr:col>24</xdr:col>
      <xdr:colOff>114300</xdr:colOff>
      <xdr:row>82</xdr:row>
      <xdr:rowOff>160745</xdr:rowOff>
    </xdr:to>
    <xdr:sp macro="" textlink="">
      <xdr:nvSpPr>
        <xdr:cNvPr id="206" name="楕円 205">
          <a:extLst>
            <a:ext uri="{FF2B5EF4-FFF2-40B4-BE49-F238E27FC236}">
              <a16:creationId xmlns:a16="http://schemas.microsoft.com/office/drawing/2014/main" id="{B9920CAE-064B-4250-A3C9-A2D80848075A}"/>
            </a:ext>
          </a:extLst>
        </xdr:cNvPr>
        <xdr:cNvSpPr/>
      </xdr:nvSpPr>
      <xdr:spPr>
        <a:xfrm>
          <a:off x="4584700" y="1411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82022</xdr:rowOff>
    </xdr:from>
    <xdr:ext cx="405111" cy="259045"/>
    <xdr:sp macro="" textlink="">
      <xdr:nvSpPr>
        <xdr:cNvPr id="207" name="【福祉施設】&#10;有形固定資産減価償却率該当値テキスト">
          <a:extLst>
            <a:ext uri="{FF2B5EF4-FFF2-40B4-BE49-F238E27FC236}">
              <a16:creationId xmlns:a16="http://schemas.microsoft.com/office/drawing/2014/main" id="{14CEC99C-E598-41EE-8440-19EEF0BE9711}"/>
            </a:ext>
          </a:extLst>
        </xdr:cNvPr>
        <xdr:cNvSpPr txBox="1"/>
      </xdr:nvSpPr>
      <xdr:spPr>
        <a:xfrm>
          <a:off x="4673600" y="13969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160382</xdr:rowOff>
    </xdr:from>
    <xdr:to>
      <xdr:col>20</xdr:col>
      <xdr:colOff>38100</xdr:colOff>
      <xdr:row>82</xdr:row>
      <xdr:rowOff>90532</xdr:rowOff>
    </xdr:to>
    <xdr:sp macro="" textlink="">
      <xdr:nvSpPr>
        <xdr:cNvPr id="208" name="楕円 207">
          <a:extLst>
            <a:ext uri="{FF2B5EF4-FFF2-40B4-BE49-F238E27FC236}">
              <a16:creationId xmlns:a16="http://schemas.microsoft.com/office/drawing/2014/main" id="{C231AF7D-C5FA-4435-8F26-F0B41F6F8138}"/>
            </a:ext>
          </a:extLst>
        </xdr:cNvPr>
        <xdr:cNvSpPr/>
      </xdr:nvSpPr>
      <xdr:spPr>
        <a:xfrm>
          <a:off x="3746500" y="14047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39732</xdr:rowOff>
    </xdr:from>
    <xdr:to>
      <xdr:col>24</xdr:col>
      <xdr:colOff>63500</xdr:colOff>
      <xdr:row>82</xdr:row>
      <xdr:rowOff>109945</xdr:rowOff>
    </xdr:to>
    <xdr:cxnSp macro="">
      <xdr:nvCxnSpPr>
        <xdr:cNvPr id="209" name="直線コネクタ 208">
          <a:extLst>
            <a:ext uri="{FF2B5EF4-FFF2-40B4-BE49-F238E27FC236}">
              <a16:creationId xmlns:a16="http://schemas.microsoft.com/office/drawing/2014/main" id="{ECB9B1F7-34F2-4705-A58D-9B624B75E932}"/>
            </a:ext>
          </a:extLst>
        </xdr:cNvPr>
        <xdr:cNvCxnSpPr/>
      </xdr:nvCxnSpPr>
      <xdr:spPr>
        <a:xfrm>
          <a:off x="3797300" y="14098632"/>
          <a:ext cx="838200" cy="70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91802</xdr:rowOff>
    </xdr:from>
    <xdr:to>
      <xdr:col>15</xdr:col>
      <xdr:colOff>101600</xdr:colOff>
      <xdr:row>82</xdr:row>
      <xdr:rowOff>21952</xdr:rowOff>
    </xdr:to>
    <xdr:sp macro="" textlink="">
      <xdr:nvSpPr>
        <xdr:cNvPr id="210" name="楕円 209">
          <a:extLst>
            <a:ext uri="{FF2B5EF4-FFF2-40B4-BE49-F238E27FC236}">
              <a16:creationId xmlns:a16="http://schemas.microsoft.com/office/drawing/2014/main" id="{320EA8E8-1FB2-4D17-899A-31C6E08EAC0E}"/>
            </a:ext>
          </a:extLst>
        </xdr:cNvPr>
        <xdr:cNvSpPr/>
      </xdr:nvSpPr>
      <xdr:spPr>
        <a:xfrm>
          <a:off x="2857500" y="13979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142602</xdr:rowOff>
    </xdr:from>
    <xdr:to>
      <xdr:col>19</xdr:col>
      <xdr:colOff>177800</xdr:colOff>
      <xdr:row>82</xdr:row>
      <xdr:rowOff>39732</xdr:rowOff>
    </xdr:to>
    <xdr:cxnSp macro="">
      <xdr:nvCxnSpPr>
        <xdr:cNvPr id="211" name="直線コネクタ 210">
          <a:extLst>
            <a:ext uri="{FF2B5EF4-FFF2-40B4-BE49-F238E27FC236}">
              <a16:creationId xmlns:a16="http://schemas.microsoft.com/office/drawing/2014/main" id="{72F9CA75-8C39-4E41-9EE0-27FE95833656}"/>
            </a:ext>
          </a:extLst>
        </xdr:cNvPr>
        <xdr:cNvCxnSpPr/>
      </xdr:nvCxnSpPr>
      <xdr:spPr>
        <a:xfrm>
          <a:off x="2908300" y="1403005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23223</xdr:rowOff>
    </xdr:from>
    <xdr:to>
      <xdr:col>10</xdr:col>
      <xdr:colOff>165100</xdr:colOff>
      <xdr:row>81</xdr:row>
      <xdr:rowOff>124823</xdr:rowOff>
    </xdr:to>
    <xdr:sp macro="" textlink="">
      <xdr:nvSpPr>
        <xdr:cNvPr id="212" name="楕円 211">
          <a:extLst>
            <a:ext uri="{FF2B5EF4-FFF2-40B4-BE49-F238E27FC236}">
              <a16:creationId xmlns:a16="http://schemas.microsoft.com/office/drawing/2014/main" id="{F009392D-D982-4137-9235-0C302085F8DE}"/>
            </a:ext>
          </a:extLst>
        </xdr:cNvPr>
        <xdr:cNvSpPr/>
      </xdr:nvSpPr>
      <xdr:spPr>
        <a:xfrm>
          <a:off x="1968500" y="13910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74023</xdr:rowOff>
    </xdr:from>
    <xdr:to>
      <xdr:col>15</xdr:col>
      <xdr:colOff>50800</xdr:colOff>
      <xdr:row>81</xdr:row>
      <xdr:rowOff>142602</xdr:rowOff>
    </xdr:to>
    <xdr:cxnSp macro="">
      <xdr:nvCxnSpPr>
        <xdr:cNvPr id="213" name="直線コネクタ 212">
          <a:extLst>
            <a:ext uri="{FF2B5EF4-FFF2-40B4-BE49-F238E27FC236}">
              <a16:creationId xmlns:a16="http://schemas.microsoft.com/office/drawing/2014/main" id="{022C71B0-A24F-4EDF-898E-C86E22E5DFC5}"/>
            </a:ext>
          </a:extLst>
        </xdr:cNvPr>
        <xdr:cNvCxnSpPr/>
      </xdr:nvCxnSpPr>
      <xdr:spPr>
        <a:xfrm>
          <a:off x="2019300" y="13961473"/>
          <a:ext cx="8890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124461</xdr:rowOff>
    </xdr:from>
    <xdr:to>
      <xdr:col>6</xdr:col>
      <xdr:colOff>38100</xdr:colOff>
      <xdr:row>81</xdr:row>
      <xdr:rowOff>54611</xdr:rowOff>
    </xdr:to>
    <xdr:sp macro="" textlink="">
      <xdr:nvSpPr>
        <xdr:cNvPr id="214" name="楕円 213">
          <a:extLst>
            <a:ext uri="{FF2B5EF4-FFF2-40B4-BE49-F238E27FC236}">
              <a16:creationId xmlns:a16="http://schemas.microsoft.com/office/drawing/2014/main" id="{D03F44CB-CB4F-4F98-B3C2-39410F24634E}"/>
            </a:ext>
          </a:extLst>
        </xdr:cNvPr>
        <xdr:cNvSpPr/>
      </xdr:nvSpPr>
      <xdr:spPr>
        <a:xfrm>
          <a:off x="1079500" y="1384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3811</xdr:rowOff>
    </xdr:from>
    <xdr:to>
      <xdr:col>10</xdr:col>
      <xdr:colOff>114300</xdr:colOff>
      <xdr:row>81</xdr:row>
      <xdr:rowOff>74023</xdr:rowOff>
    </xdr:to>
    <xdr:cxnSp macro="">
      <xdr:nvCxnSpPr>
        <xdr:cNvPr id="215" name="直線コネクタ 214">
          <a:extLst>
            <a:ext uri="{FF2B5EF4-FFF2-40B4-BE49-F238E27FC236}">
              <a16:creationId xmlns:a16="http://schemas.microsoft.com/office/drawing/2014/main" id="{1715A8D8-77E7-4086-9084-6384BCE1A836}"/>
            </a:ext>
          </a:extLst>
        </xdr:cNvPr>
        <xdr:cNvCxnSpPr/>
      </xdr:nvCxnSpPr>
      <xdr:spPr>
        <a:xfrm>
          <a:off x="1130300" y="13891261"/>
          <a:ext cx="889000" cy="70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164935</xdr:rowOff>
    </xdr:from>
    <xdr:ext cx="405111" cy="259045"/>
    <xdr:sp macro="" textlink="">
      <xdr:nvSpPr>
        <xdr:cNvPr id="216" name="n_1aveValue【福祉施設】&#10;有形固定資産減価償却率">
          <a:extLst>
            <a:ext uri="{FF2B5EF4-FFF2-40B4-BE49-F238E27FC236}">
              <a16:creationId xmlns:a16="http://schemas.microsoft.com/office/drawing/2014/main" id="{2DFBAD24-661E-4053-836C-D9D2D8CF9DCA}"/>
            </a:ext>
          </a:extLst>
        </xdr:cNvPr>
        <xdr:cNvSpPr txBox="1"/>
      </xdr:nvSpPr>
      <xdr:spPr>
        <a:xfrm>
          <a:off x="3582044" y="14395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129013</xdr:rowOff>
    </xdr:from>
    <xdr:ext cx="405111" cy="259045"/>
    <xdr:sp macro="" textlink="">
      <xdr:nvSpPr>
        <xdr:cNvPr id="217" name="n_2aveValue【福祉施設】&#10;有形固定資産減価償却率">
          <a:extLst>
            <a:ext uri="{FF2B5EF4-FFF2-40B4-BE49-F238E27FC236}">
              <a16:creationId xmlns:a16="http://schemas.microsoft.com/office/drawing/2014/main" id="{ED75007F-410E-489C-94DE-050C672CE636}"/>
            </a:ext>
          </a:extLst>
        </xdr:cNvPr>
        <xdr:cNvSpPr txBox="1"/>
      </xdr:nvSpPr>
      <xdr:spPr>
        <a:xfrm>
          <a:off x="2705744" y="14359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135545</xdr:rowOff>
    </xdr:from>
    <xdr:ext cx="405111" cy="259045"/>
    <xdr:sp macro="" textlink="">
      <xdr:nvSpPr>
        <xdr:cNvPr id="218" name="n_3aveValue【福祉施設】&#10;有形固定資産減価償却率">
          <a:extLst>
            <a:ext uri="{FF2B5EF4-FFF2-40B4-BE49-F238E27FC236}">
              <a16:creationId xmlns:a16="http://schemas.microsoft.com/office/drawing/2014/main" id="{008CD4F8-04B7-4D07-8EFD-6BBD47C527B7}"/>
            </a:ext>
          </a:extLst>
        </xdr:cNvPr>
        <xdr:cNvSpPr txBox="1"/>
      </xdr:nvSpPr>
      <xdr:spPr>
        <a:xfrm>
          <a:off x="1816744" y="14365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119215</xdr:rowOff>
    </xdr:from>
    <xdr:ext cx="405111" cy="259045"/>
    <xdr:sp macro="" textlink="">
      <xdr:nvSpPr>
        <xdr:cNvPr id="219" name="n_4aveValue【福祉施設】&#10;有形固定資産減価償却率">
          <a:extLst>
            <a:ext uri="{FF2B5EF4-FFF2-40B4-BE49-F238E27FC236}">
              <a16:creationId xmlns:a16="http://schemas.microsoft.com/office/drawing/2014/main" id="{9C6F9D93-77E1-4115-AA68-D0790D546B46}"/>
            </a:ext>
          </a:extLst>
        </xdr:cNvPr>
        <xdr:cNvSpPr txBox="1"/>
      </xdr:nvSpPr>
      <xdr:spPr>
        <a:xfrm>
          <a:off x="927744" y="14349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107059</xdr:rowOff>
    </xdr:from>
    <xdr:ext cx="405111" cy="259045"/>
    <xdr:sp macro="" textlink="">
      <xdr:nvSpPr>
        <xdr:cNvPr id="220" name="n_1mainValue【福祉施設】&#10;有形固定資産減価償却率">
          <a:extLst>
            <a:ext uri="{FF2B5EF4-FFF2-40B4-BE49-F238E27FC236}">
              <a16:creationId xmlns:a16="http://schemas.microsoft.com/office/drawing/2014/main" id="{B8B9C13D-FF52-4989-B000-13C41292F652}"/>
            </a:ext>
          </a:extLst>
        </xdr:cNvPr>
        <xdr:cNvSpPr txBox="1"/>
      </xdr:nvSpPr>
      <xdr:spPr>
        <a:xfrm>
          <a:off x="3582044" y="13823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38479</xdr:rowOff>
    </xdr:from>
    <xdr:ext cx="405111" cy="259045"/>
    <xdr:sp macro="" textlink="">
      <xdr:nvSpPr>
        <xdr:cNvPr id="221" name="n_2mainValue【福祉施設】&#10;有形固定資産減価償却率">
          <a:extLst>
            <a:ext uri="{FF2B5EF4-FFF2-40B4-BE49-F238E27FC236}">
              <a16:creationId xmlns:a16="http://schemas.microsoft.com/office/drawing/2014/main" id="{0C2A755E-033B-4E36-8C87-D946E178237E}"/>
            </a:ext>
          </a:extLst>
        </xdr:cNvPr>
        <xdr:cNvSpPr txBox="1"/>
      </xdr:nvSpPr>
      <xdr:spPr>
        <a:xfrm>
          <a:off x="2705744" y="13754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141350</xdr:rowOff>
    </xdr:from>
    <xdr:ext cx="405111" cy="259045"/>
    <xdr:sp macro="" textlink="">
      <xdr:nvSpPr>
        <xdr:cNvPr id="222" name="n_3mainValue【福祉施設】&#10;有形固定資産減価償却率">
          <a:extLst>
            <a:ext uri="{FF2B5EF4-FFF2-40B4-BE49-F238E27FC236}">
              <a16:creationId xmlns:a16="http://schemas.microsoft.com/office/drawing/2014/main" id="{227B08F1-16C7-4B97-AC0C-732D4F7B0518}"/>
            </a:ext>
          </a:extLst>
        </xdr:cNvPr>
        <xdr:cNvSpPr txBox="1"/>
      </xdr:nvSpPr>
      <xdr:spPr>
        <a:xfrm>
          <a:off x="1816744" y="13685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71138</xdr:rowOff>
    </xdr:from>
    <xdr:ext cx="405111" cy="259045"/>
    <xdr:sp macro="" textlink="">
      <xdr:nvSpPr>
        <xdr:cNvPr id="223" name="n_4mainValue【福祉施設】&#10;有形固定資産減価償却率">
          <a:extLst>
            <a:ext uri="{FF2B5EF4-FFF2-40B4-BE49-F238E27FC236}">
              <a16:creationId xmlns:a16="http://schemas.microsoft.com/office/drawing/2014/main" id="{EAB2CDB1-4692-4340-88B3-05F250E95867}"/>
            </a:ext>
          </a:extLst>
        </xdr:cNvPr>
        <xdr:cNvSpPr txBox="1"/>
      </xdr:nvSpPr>
      <xdr:spPr>
        <a:xfrm>
          <a:off x="927744" y="13615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4" name="正方形/長方形 223">
          <a:extLst>
            <a:ext uri="{FF2B5EF4-FFF2-40B4-BE49-F238E27FC236}">
              <a16:creationId xmlns:a16="http://schemas.microsoft.com/office/drawing/2014/main" id="{F529A4D0-7472-4F07-8890-56995A4F1EE8}"/>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5" name="正方形/長方形 224">
          <a:extLst>
            <a:ext uri="{FF2B5EF4-FFF2-40B4-BE49-F238E27FC236}">
              <a16:creationId xmlns:a16="http://schemas.microsoft.com/office/drawing/2014/main" id="{84A25956-E50D-4FAB-9E82-2827CCE31378}"/>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6" name="正方形/長方形 225">
          <a:extLst>
            <a:ext uri="{FF2B5EF4-FFF2-40B4-BE49-F238E27FC236}">
              <a16:creationId xmlns:a16="http://schemas.microsoft.com/office/drawing/2014/main" id="{A27586B7-44CA-4033-AE41-948D2ED90168}"/>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7" name="正方形/長方形 226">
          <a:extLst>
            <a:ext uri="{FF2B5EF4-FFF2-40B4-BE49-F238E27FC236}">
              <a16:creationId xmlns:a16="http://schemas.microsoft.com/office/drawing/2014/main" id="{97C096F8-F6B0-46D7-B6BA-94EFCBAF8A86}"/>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8" name="正方形/長方形 227">
          <a:extLst>
            <a:ext uri="{FF2B5EF4-FFF2-40B4-BE49-F238E27FC236}">
              <a16:creationId xmlns:a16="http://schemas.microsoft.com/office/drawing/2014/main" id="{D3B352CA-64F7-4A9A-ADA8-7D5D5C527173}"/>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9" name="正方形/長方形 228">
          <a:extLst>
            <a:ext uri="{FF2B5EF4-FFF2-40B4-BE49-F238E27FC236}">
              <a16:creationId xmlns:a16="http://schemas.microsoft.com/office/drawing/2014/main" id="{EFFA96DD-9C0D-40B0-A2E9-2FE120143444}"/>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30" name="正方形/長方形 229">
          <a:extLst>
            <a:ext uri="{FF2B5EF4-FFF2-40B4-BE49-F238E27FC236}">
              <a16:creationId xmlns:a16="http://schemas.microsoft.com/office/drawing/2014/main" id="{BFAF78F9-FCBB-430A-9480-87CAAD342049}"/>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31" name="正方形/長方形 230">
          <a:extLst>
            <a:ext uri="{FF2B5EF4-FFF2-40B4-BE49-F238E27FC236}">
              <a16:creationId xmlns:a16="http://schemas.microsoft.com/office/drawing/2014/main" id="{3E53F5F9-F23B-41D6-8646-B0C497F07B07}"/>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2" name="テキスト ボックス 231">
          <a:extLst>
            <a:ext uri="{FF2B5EF4-FFF2-40B4-BE49-F238E27FC236}">
              <a16:creationId xmlns:a16="http://schemas.microsoft.com/office/drawing/2014/main" id="{8A9CEA17-3413-4F61-BC90-CB130EC8C49D}"/>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3" name="直線コネクタ 232">
          <a:extLst>
            <a:ext uri="{FF2B5EF4-FFF2-40B4-BE49-F238E27FC236}">
              <a16:creationId xmlns:a16="http://schemas.microsoft.com/office/drawing/2014/main" id="{22393AF9-7690-457D-A3EC-612BCA165304}"/>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34" name="直線コネクタ 233">
          <a:extLst>
            <a:ext uri="{FF2B5EF4-FFF2-40B4-BE49-F238E27FC236}">
              <a16:creationId xmlns:a16="http://schemas.microsoft.com/office/drawing/2014/main" id="{6B022E75-B050-4BFB-A8CF-70E799C2136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35" name="テキスト ボックス 234">
          <a:extLst>
            <a:ext uri="{FF2B5EF4-FFF2-40B4-BE49-F238E27FC236}">
              <a16:creationId xmlns:a16="http://schemas.microsoft.com/office/drawing/2014/main" id="{89DF305E-BB17-44B2-86C5-5DECD1FD1F4B}"/>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36" name="直線コネクタ 235">
          <a:extLst>
            <a:ext uri="{FF2B5EF4-FFF2-40B4-BE49-F238E27FC236}">
              <a16:creationId xmlns:a16="http://schemas.microsoft.com/office/drawing/2014/main" id="{553FC19F-4559-4A85-A628-3B4F67B7465E}"/>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37" name="テキスト ボックス 236">
          <a:extLst>
            <a:ext uri="{FF2B5EF4-FFF2-40B4-BE49-F238E27FC236}">
              <a16:creationId xmlns:a16="http://schemas.microsoft.com/office/drawing/2014/main" id="{5C7CE2D6-6DD3-455A-BCE0-D94CD2EC289B}"/>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8" name="直線コネクタ 237">
          <a:extLst>
            <a:ext uri="{FF2B5EF4-FFF2-40B4-BE49-F238E27FC236}">
              <a16:creationId xmlns:a16="http://schemas.microsoft.com/office/drawing/2014/main" id="{12CDEDBD-6F1D-404E-BB3C-87392C01E408}"/>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39" name="テキスト ボックス 238">
          <a:extLst>
            <a:ext uri="{FF2B5EF4-FFF2-40B4-BE49-F238E27FC236}">
              <a16:creationId xmlns:a16="http://schemas.microsoft.com/office/drawing/2014/main" id="{0F663AD3-D80E-4920-9118-012CDA7FD819}"/>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40" name="直線コネクタ 239">
          <a:extLst>
            <a:ext uri="{FF2B5EF4-FFF2-40B4-BE49-F238E27FC236}">
              <a16:creationId xmlns:a16="http://schemas.microsoft.com/office/drawing/2014/main" id="{3A5BCCF0-7A2A-4E02-8383-11C6FA50CEEA}"/>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41" name="テキスト ボックス 240">
          <a:extLst>
            <a:ext uri="{FF2B5EF4-FFF2-40B4-BE49-F238E27FC236}">
              <a16:creationId xmlns:a16="http://schemas.microsoft.com/office/drawing/2014/main" id="{34B2FACF-F7E9-4F0A-9FC8-26F152A0A3FD}"/>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42" name="直線コネクタ 241">
          <a:extLst>
            <a:ext uri="{FF2B5EF4-FFF2-40B4-BE49-F238E27FC236}">
              <a16:creationId xmlns:a16="http://schemas.microsoft.com/office/drawing/2014/main" id="{B0B3CE51-5F4A-43D5-8CB2-94A0A562F538}"/>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43" name="テキスト ボックス 242">
          <a:extLst>
            <a:ext uri="{FF2B5EF4-FFF2-40B4-BE49-F238E27FC236}">
              <a16:creationId xmlns:a16="http://schemas.microsoft.com/office/drawing/2014/main" id="{3EE1B45C-95D5-4AA8-971D-A07C813D7F76}"/>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4" name="直線コネクタ 243">
          <a:extLst>
            <a:ext uri="{FF2B5EF4-FFF2-40B4-BE49-F238E27FC236}">
              <a16:creationId xmlns:a16="http://schemas.microsoft.com/office/drawing/2014/main" id="{2EE9DB93-C551-452F-907C-AE9A9048C069}"/>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5" name="テキスト ボックス 244">
          <a:extLst>
            <a:ext uri="{FF2B5EF4-FFF2-40B4-BE49-F238E27FC236}">
              <a16:creationId xmlns:a16="http://schemas.microsoft.com/office/drawing/2014/main" id="{2451D870-F68F-46C9-8CCF-6AA9052AD45F}"/>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6" name="【福祉施設】&#10;一人当たり面積グラフ枠">
          <a:extLst>
            <a:ext uri="{FF2B5EF4-FFF2-40B4-BE49-F238E27FC236}">
              <a16:creationId xmlns:a16="http://schemas.microsoft.com/office/drawing/2014/main" id="{9FE90AB3-7B3A-48FA-B016-B67B27D5E2F6}"/>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19050</xdr:rowOff>
    </xdr:from>
    <xdr:to>
      <xdr:col>54</xdr:col>
      <xdr:colOff>189865</xdr:colOff>
      <xdr:row>86</xdr:row>
      <xdr:rowOff>87630</xdr:rowOff>
    </xdr:to>
    <xdr:cxnSp macro="">
      <xdr:nvCxnSpPr>
        <xdr:cNvPr id="247" name="直線コネクタ 246">
          <a:extLst>
            <a:ext uri="{FF2B5EF4-FFF2-40B4-BE49-F238E27FC236}">
              <a16:creationId xmlns:a16="http://schemas.microsoft.com/office/drawing/2014/main" id="{98298432-AE19-460D-BD87-4177FD0F29FE}"/>
            </a:ext>
          </a:extLst>
        </xdr:cNvPr>
        <xdr:cNvCxnSpPr/>
      </xdr:nvCxnSpPr>
      <xdr:spPr>
        <a:xfrm flipV="1">
          <a:off x="10476865" y="13563600"/>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91457</xdr:rowOff>
    </xdr:from>
    <xdr:ext cx="469744" cy="259045"/>
    <xdr:sp macro="" textlink="">
      <xdr:nvSpPr>
        <xdr:cNvPr id="248" name="【福祉施設】&#10;一人当たり面積最小値テキスト">
          <a:extLst>
            <a:ext uri="{FF2B5EF4-FFF2-40B4-BE49-F238E27FC236}">
              <a16:creationId xmlns:a16="http://schemas.microsoft.com/office/drawing/2014/main" id="{1BAAB4BB-3016-42EC-B7E4-A934CB61A12A}"/>
            </a:ext>
          </a:extLst>
        </xdr:cNvPr>
        <xdr:cNvSpPr txBox="1"/>
      </xdr:nvSpPr>
      <xdr:spPr>
        <a:xfrm>
          <a:off x="10515600" y="1483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87630</xdr:rowOff>
    </xdr:from>
    <xdr:to>
      <xdr:col>55</xdr:col>
      <xdr:colOff>88900</xdr:colOff>
      <xdr:row>86</xdr:row>
      <xdr:rowOff>87630</xdr:rowOff>
    </xdr:to>
    <xdr:cxnSp macro="">
      <xdr:nvCxnSpPr>
        <xdr:cNvPr id="249" name="直線コネクタ 248">
          <a:extLst>
            <a:ext uri="{FF2B5EF4-FFF2-40B4-BE49-F238E27FC236}">
              <a16:creationId xmlns:a16="http://schemas.microsoft.com/office/drawing/2014/main" id="{D9CAA072-F678-4A08-80BC-813B3C0871F7}"/>
            </a:ext>
          </a:extLst>
        </xdr:cNvPr>
        <xdr:cNvCxnSpPr/>
      </xdr:nvCxnSpPr>
      <xdr:spPr>
        <a:xfrm>
          <a:off x="10388600" y="1483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137177</xdr:rowOff>
    </xdr:from>
    <xdr:ext cx="469744" cy="259045"/>
    <xdr:sp macro="" textlink="">
      <xdr:nvSpPr>
        <xdr:cNvPr id="250" name="【福祉施設】&#10;一人当たり面積最大値テキスト">
          <a:extLst>
            <a:ext uri="{FF2B5EF4-FFF2-40B4-BE49-F238E27FC236}">
              <a16:creationId xmlns:a16="http://schemas.microsoft.com/office/drawing/2014/main" id="{AAA00F65-25BC-4794-AD0E-2054534524D9}"/>
            </a:ext>
          </a:extLst>
        </xdr:cNvPr>
        <xdr:cNvSpPr txBox="1"/>
      </xdr:nvSpPr>
      <xdr:spPr>
        <a:xfrm>
          <a:off x="10515600" y="1333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19050</xdr:rowOff>
    </xdr:from>
    <xdr:to>
      <xdr:col>55</xdr:col>
      <xdr:colOff>88900</xdr:colOff>
      <xdr:row>79</xdr:row>
      <xdr:rowOff>19050</xdr:rowOff>
    </xdr:to>
    <xdr:cxnSp macro="">
      <xdr:nvCxnSpPr>
        <xdr:cNvPr id="251" name="直線コネクタ 250">
          <a:extLst>
            <a:ext uri="{FF2B5EF4-FFF2-40B4-BE49-F238E27FC236}">
              <a16:creationId xmlns:a16="http://schemas.microsoft.com/office/drawing/2014/main" id="{C83D9233-42B3-488E-8F8B-C3DFA1E5D0C1}"/>
            </a:ext>
          </a:extLst>
        </xdr:cNvPr>
        <xdr:cNvCxnSpPr/>
      </xdr:nvCxnSpPr>
      <xdr:spPr>
        <a:xfrm>
          <a:off x="10388600" y="1356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167912</xdr:rowOff>
    </xdr:from>
    <xdr:ext cx="469744" cy="259045"/>
    <xdr:sp macro="" textlink="">
      <xdr:nvSpPr>
        <xdr:cNvPr id="252" name="【福祉施設】&#10;一人当たり面積平均値テキスト">
          <a:extLst>
            <a:ext uri="{FF2B5EF4-FFF2-40B4-BE49-F238E27FC236}">
              <a16:creationId xmlns:a16="http://schemas.microsoft.com/office/drawing/2014/main" id="{78C8D272-1118-42DA-A73F-BBD27A4B4DCA}"/>
            </a:ext>
          </a:extLst>
        </xdr:cNvPr>
        <xdr:cNvSpPr txBox="1"/>
      </xdr:nvSpPr>
      <xdr:spPr>
        <a:xfrm>
          <a:off x="10515600" y="143982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145035</xdr:rowOff>
    </xdr:from>
    <xdr:to>
      <xdr:col>55</xdr:col>
      <xdr:colOff>50800</xdr:colOff>
      <xdr:row>85</xdr:row>
      <xdr:rowOff>75185</xdr:rowOff>
    </xdr:to>
    <xdr:sp macro="" textlink="">
      <xdr:nvSpPr>
        <xdr:cNvPr id="253" name="フローチャート: 判断 252">
          <a:extLst>
            <a:ext uri="{FF2B5EF4-FFF2-40B4-BE49-F238E27FC236}">
              <a16:creationId xmlns:a16="http://schemas.microsoft.com/office/drawing/2014/main" id="{6A3468ED-F7A0-4948-86C9-F4A174FA4559}"/>
            </a:ext>
          </a:extLst>
        </xdr:cNvPr>
        <xdr:cNvSpPr/>
      </xdr:nvSpPr>
      <xdr:spPr>
        <a:xfrm>
          <a:off x="10426700" y="1454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141987</xdr:rowOff>
    </xdr:from>
    <xdr:to>
      <xdr:col>50</xdr:col>
      <xdr:colOff>165100</xdr:colOff>
      <xdr:row>85</xdr:row>
      <xdr:rowOff>72137</xdr:rowOff>
    </xdr:to>
    <xdr:sp macro="" textlink="">
      <xdr:nvSpPr>
        <xdr:cNvPr id="254" name="フローチャート: 判断 253">
          <a:extLst>
            <a:ext uri="{FF2B5EF4-FFF2-40B4-BE49-F238E27FC236}">
              <a16:creationId xmlns:a16="http://schemas.microsoft.com/office/drawing/2014/main" id="{7D3242EB-E5BE-458C-A3F5-9ACF020BDFDE}"/>
            </a:ext>
          </a:extLst>
        </xdr:cNvPr>
        <xdr:cNvSpPr/>
      </xdr:nvSpPr>
      <xdr:spPr>
        <a:xfrm>
          <a:off x="9588500" y="14543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10922</xdr:rowOff>
    </xdr:from>
    <xdr:to>
      <xdr:col>46</xdr:col>
      <xdr:colOff>38100</xdr:colOff>
      <xdr:row>85</xdr:row>
      <xdr:rowOff>112522</xdr:rowOff>
    </xdr:to>
    <xdr:sp macro="" textlink="">
      <xdr:nvSpPr>
        <xdr:cNvPr id="255" name="フローチャート: 判断 254">
          <a:extLst>
            <a:ext uri="{FF2B5EF4-FFF2-40B4-BE49-F238E27FC236}">
              <a16:creationId xmlns:a16="http://schemas.microsoft.com/office/drawing/2014/main" id="{F92A5241-8A1D-42D5-9FE3-2F4B3B333205}"/>
            </a:ext>
          </a:extLst>
        </xdr:cNvPr>
        <xdr:cNvSpPr/>
      </xdr:nvSpPr>
      <xdr:spPr>
        <a:xfrm>
          <a:off x="8699500" y="14584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167132</xdr:rowOff>
    </xdr:from>
    <xdr:to>
      <xdr:col>41</xdr:col>
      <xdr:colOff>101600</xdr:colOff>
      <xdr:row>85</xdr:row>
      <xdr:rowOff>97282</xdr:rowOff>
    </xdr:to>
    <xdr:sp macro="" textlink="">
      <xdr:nvSpPr>
        <xdr:cNvPr id="256" name="フローチャート: 判断 255">
          <a:extLst>
            <a:ext uri="{FF2B5EF4-FFF2-40B4-BE49-F238E27FC236}">
              <a16:creationId xmlns:a16="http://schemas.microsoft.com/office/drawing/2014/main" id="{A5BEA99E-C454-4EA2-A1D8-AD35779A0A3B}"/>
            </a:ext>
          </a:extLst>
        </xdr:cNvPr>
        <xdr:cNvSpPr/>
      </xdr:nvSpPr>
      <xdr:spPr>
        <a:xfrm>
          <a:off x="7810500" y="1456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167132</xdr:rowOff>
    </xdr:from>
    <xdr:to>
      <xdr:col>36</xdr:col>
      <xdr:colOff>165100</xdr:colOff>
      <xdr:row>85</xdr:row>
      <xdr:rowOff>97282</xdr:rowOff>
    </xdr:to>
    <xdr:sp macro="" textlink="">
      <xdr:nvSpPr>
        <xdr:cNvPr id="257" name="フローチャート: 判断 256">
          <a:extLst>
            <a:ext uri="{FF2B5EF4-FFF2-40B4-BE49-F238E27FC236}">
              <a16:creationId xmlns:a16="http://schemas.microsoft.com/office/drawing/2014/main" id="{8A6260CE-8054-4755-8CCC-80305DDD523E}"/>
            </a:ext>
          </a:extLst>
        </xdr:cNvPr>
        <xdr:cNvSpPr/>
      </xdr:nvSpPr>
      <xdr:spPr>
        <a:xfrm>
          <a:off x="6921500" y="1456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id="{604F72B7-0632-4F42-90DC-2276C74E8B1F}"/>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9" name="テキスト ボックス 258">
          <a:extLst>
            <a:ext uri="{FF2B5EF4-FFF2-40B4-BE49-F238E27FC236}">
              <a16:creationId xmlns:a16="http://schemas.microsoft.com/office/drawing/2014/main" id="{E6AA43D2-75FE-47C4-AD99-BD70096F397D}"/>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60" name="テキスト ボックス 259">
          <a:extLst>
            <a:ext uri="{FF2B5EF4-FFF2-40B4-BE49-F238E27FC236}">
              <a16:creationId xmlns:a16="http://schemas.microsoft.com/office/drawing/2014/main" id="{9991016B-D632-4D61-8EFA-F3B84F4DA7A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61" name="テキスト ボックス 260">
          <a:extLst>
            <a:ext uri="{FF2B5EF4-FFF2-40B4-BE49-F238E27FC236}">
              <a16:creationId xmlns:a16="http://schemas.microsoft.com/office/drawing/2014/main" id="{E23B1186-ABD6-4CED-9445-2B41263B8F3B}"/>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62" name="テキスト ボックス 261">
          <a:extLst>
            <a:ext uri="{FF2B5EF4-FFF2-40B4-BE49-F238E27FC236}">
              <a16:creationId xmlns:a16="http://schemas.microsoft.com/office/drawing/2014/main" id="{4DAE9638-A002-4932-BF5F-BD35F37C5A7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82550</xdr:rowOff>
    </xdr:from>
    <xdr:to>
      <xdr:col>55</xdr:col>
      <xdr:colOff>50800</xdr:colOff>
      <xdr:row>86</xdr:row>
      <xdr:rowOff>12700</xdr:rowOff>
    </xdr:to>
    <xdr:sp macro="" textlink="">
      <xdr:nvSpPr>
        <xdr:cNvPr id="263" name="楕円 262">
          <a:extLst>
            <a:ext uri="{FF2B5EF4-FFF2-40B4-BE49-F238E27FC236}">
              <a16:creationId xmlns:a16="http://schemas.microsoft.com/office/drawing/2014/main" id="{1650E1F3-CBC8-4BA2-BC73-6F7372C0A91E}"/>
            </a:ext>
          </a:extLst>
        </xdr:cNvPr>
        <xdr:cNvSpPr/>
      </xdr:nvSpPr>
      <xdr:spPr>
        <a:xfrm>
          <a:off x="104267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168927</xdr:rowOff>
    </xdr:from>
    <xdr:ext cx="469744" cy="259045"/>
    <xdr:sp macro="" textlink="">
      <xdr:nvSpPr>
        <xdr:cNvPr id="264" name="【福祉施設】&#10;一人当たり面積該当値テキスト">
          <a:extLst>
            <a:ext uri="{FF2B5EF4-FFF2-40B4-BE49-F238E27FC236}">
              <a16:creationId xmlns:a16="http://schemas.microsoft.com/office/drawing/2014/main" id="{8063C339-9472-4A3E-93F1-528858A41FB9}"/>
            </a:ext>
          </a:extLst>
        </xdr:cNvPr>
        <xdr:cNvSpPr txBox="1"/>
      </xdr:nvSpPr>
      <xdr:spPr>
        <a:xfrm>
          <a:off x="10515600" y="1457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84837</xdr:rowOff>
    </xdr:from>
    <xdr:to>
      <xdr:col>50</xdr:col>
      <xdr:colOff>165100</xdr:colOff>
      <xdr:row>86</xdr:row>
      <xdr:rowOff>14987</xdr:rowOff>
    </xdr:to>
    <xdr:sp macro="" textlink="">
      <xdr:nvSpPr>
        <xdr:cNvPr id="265" name="楕円 264">
          <a:extLst>
            <a:ext uri="{FF2B5EF4-FFF2-40B4-BE49-F238E27FC236}">
              <a16:creationId xmlns:a16="http://schemas.microsoft.com/office/drawing/2014/main" id="{EA6FDF44-B754-49EC-9C5B-1C259359BA13}"/>
            </a:ext>
          </a:extLst>
        </xdr:cNvPr>
        <xdr:cNvSpPr/>
      </xdr:nvSpPr>
      <xdr:spPr>
        <a:xfrm>
          <a:off x="9588500" y="14658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133350</xdr:rowOff>
    </xdr:from>
    <xdr:to>
      <xdr:col>55</xdr:col>
      <xdr:colOff>0</xdr:colOff>
      <xdr:row>85</xdr:row>
      <xdr:rowOff>135637</xdr:rowOff>
    </xdr:to>
    <xdr:cxnSp macro="">
      <xdr:nvCxnSpPr>
        <xdr:cNvPr id="266" name="直線コネクタ 265">
          <a:extLst>
            <a:ext uri="{FF2B5EF4-FFF2-40B4-BE49-F238E27FC236}">
              <a16:creationId xmlns:a16="http://schemas.microsoft.com/office/drawing/2014/main" id="{D4D0BC33-A530-4513-A772-72C8DA0434A2}"/>
            </a:ext>
          </a:extLst>
        </xdr:cNvPr>
        <xdr:cNvCxnSpPr/>
      </xdr:nvCxnSpPr>
      <xdr:spPr>
        <a:xfrm flipV="1">
          <a:off x="9639300" y="14706600"/>
          <a:ext cx="8382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88646</xdr:rowOff>
    </xdr:from>
    <xdr:to>
      <xdr:col>46</xdr:col>
      <xdr:colOff>38100</xdr:colOff>
      <xdr:row>86</xdr:row>
      <xdr:rowOff>18796</xdr:rowOff>
    </xdr:to>
    <xdr:sp macro="" textlink="">
      <xdr:nvSpPr>
        <xdr:cNvPr id="267" name="楕円 266">
          <a:extLst>
            <a:ext uri="{FF2B5EF4-FFF2-40B4-BE49-F238E27FC236}">
              <a16:creationId xmlns:a16="http://schemas.microsoft.com/office/drawing/2014/main" id="{44B0E78F-22D3-4A26-82D7-100F0D2C1283}"/>
            </a:ext>
          </a:extLst>
        </xdr:cNvPr>
        <xdr:cNvSpPr/>
      </xdr:nvSpPr>
      <xdr:spPr>
        <a:xfrm>
          <a:off x="8699500" y="14661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135637</xdr:rowOff>
    </xdr:from>
    <xdr:to>
      <xdr:col>50</xdr:col>
      <xdr:colOff>114300</xdr:colOff>
      <xdr:row>85</xdr:row>
      <xdr:rowOff>139446</xdr:rowOff>
    </xdr:to>
    <xdr:cxnSp macro="">
      <xdr:nvCxnSpPr>
        <xdr:cNvPr id="268" name="直線コネクタ 267">
          <a:extLst>
            <a:ext uri="{FF2B5EF4-FFF2-40B4-BE49-F238E27FC236}">
              <a16:creationId xmlns:a16="http://schemas.microsoft.com/office/drawing/2014/main" id="{0D7827B6-3599-4E8C-81E1-C8AD0F349225}"/>
            </a:ext>
          </a:extLst>
        </xdr:cNvPr>
        <xdr:cNvCxnSpPr/>
      </xdr:nvCxnSpPr>
      <xdr:spPr>
        <a:xfrm flipV="1">
          <a:off x="8750300" y="14708887"/>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91694</xdr:rowOff>
    </xdr:from>
    <xdr:to>
      <xdr:col>41</xdr:col>
      <xdr:colOff>101600</xdr:colOff>
      <xdr:row>86</xdr:row>
      <xdr:rowOff>21844</xdr:rowOff>
    </xdr:to>
    <xdr:sp macro="" textlink="">
      <xdr:nvSpPr>
        <xdr:cNvPr id="269" name="楕円 268">
          <a:extLst>
            <a:ext uri="{FF2B5EF4-FFF2-40B4-BE49-F238E27FC236}">
              <a16:creationId xmlns:a16="http://schemas.microsoft.com/office/drawing/2014/main" id="{C713D187-67AE-4F7D-8A22-97A9BCED144F}"/>
            </a:ext>
          </a:extLst>
        </xdr:cNvPr>
        <xdr:cNvSpPr/>
      </xdr:nvSpPr>
      <xdr:spPr>
        <a:xfrm>
          <a:off x="7810500" y="14664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139446</xdr:rowOff>
    </xdr:from>
    <xdr:to>
      <xdr:col>45</xdr:col>
      <xdr:colOff>177800</xdr:colOff>
      <xdr:row>85</xdr:row>
      <xdr:rowOff>142494</xdr:rowOff>
    </xdr:to>
    <xdr:cxnSp macro="">
      <xdr:nvCxnSpPr>
        <xdr:cNvPr id="270" name="直線コネクタ 269">
          <a:extLst>
            <a:ext uri="{FF2B5EF4-FFF2-40B4-BE49-F238E27FC236}">
              <a16:creationId xmlns:a16="http://schemas.microsoft.com/office/drawing/2014/main" id="{C7001140-E39E-411C-8B95-BB19EE37BADC}"/>
            </a:ext>
          </a:extLst>
        </xdr:cNvPr>
        <xdr:cNvCxnSpPr/>
      </xdr:nvCxnSpPr>
      <xdr:spPr>
        <a:xfrm flipV="1">
          <a:off x="7861300" y="14712696"/>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93218</xdr:rowOff>
    </xdr:from>
    <xdr:to>
      <xdr:col>36</xdr:col>
      <xdr:colOff>165100</xdr:colOff>
      <xdr:row>86</xdr:row>
      <xdr:rowOff>23368</xdr:rowOff>
    </xdr:to>
    <xdr:sp macro="" textlink="">
      <xdr:nvSpPr>
        <xdr:cNvPr id="271" name="楕円 270">
          <a:extLst>
            <a:ext uri="{FF2B5EF4-FFF2-40B4-BE49-F238E27FC236}">
              <a16:creationId xmlns:a16="http://schemas.microsoft.com/office/drawing/2014/main" id="{AF533A1B-207D-48B4-811A-3FFD18ACD312}"/>
            </a:ext>
          </a:extLst>
        </xdr:cNvPr>
        <xdr:cNvSpPr/>
      </xdr:nvSpPr>
      <xdr:spPr>
        <a:xfrm>
          <a:off x="6921500" y="14666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142494</xdr:rowOff>
    </xdr:from>
    <xdr:to>
      <xdr:col>41</xdr:col>
      <xdr:colOff>50800</xdr:colOff>
      <xdr:row>85</xdr:row>
      <xdr:rowOff>144018</xdr:rowOff>
    </xdr:to>
    <xdr:cxnSp macro="">
      <xdr:nvCxnSpPr>
        <xdr:cNvPr id="272" name="直線コネクタ 271">
          <a:extLst>
            <a:ext uri="{FF2B5EF4-FFF2-40B4-BE49-F238E27FC236}">
              <a16:creationId xmlns:a16="http://schemas.microsoft.com/office/drawing/2014/main" id="{5BAA99B9-A9E0-4AC2-B52E-0806897B0E38}"/>
            </a:ext>
          </a:extLst>
        </xdr:cNvPr>
        <xdr:cNvCxnSpPr/>
      </xdr:nvCxnSpPr>
      <xdr:spPr>
        <a:xfrm flipV="1">
          <a:off x="6972300" y="14715744"/>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88664</xdr:rowOff>
    </xdr:from>
    <xdr:ext cx="469744" cy="259045"/>
    <xdr:sp macro="" textlink="">
      <xdr:nvSpPr>
        <xdr:cNvPr id="273" name="n_1aveValue【福祉施設】&#10;一人当たり面積">
          <a:extLst>
            <a:ext uri="{FF2B5EF4-FFF2-40B4-BE49-F238E27FC236}">
              <a16:creationId xmlns:a16="http://schemas.microsoft.com/office/drawing/2014/main" id="{E45DCE9B-B9E0-4CB5-9AB4-CFBFB536EB44}"/>
            </a:ext>
          </a:extLst>
        </xdr:cNvPr>
        <xdr:cNvSpPr txBox="1"/>
      </xdr:nvSpPr>
      <xdr:spPr>
        <a:xfrm>
          <a:off x="9391727" y="14319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129049</xdr:rowOff>
    </xdr:from>
    <xdr:ext cx="469744" cy="259045"/>
    <xdr:sp macro="" textlink="">
      <xdr:nvSpPr>
        <xdr:cNvPr id="274" name="n_2aveValue【福祉施設】&#10;一人当たり面積">
          <a:extLst>
            <a:ext uri="{FF2B5EF4-FFF2-40B4-BE49-F238E27FC236}">
              <a16:creationId xmlns:a16="http://schemas.microsoft.com/office/drawing/2014/main" id="{64F83439-BB0D-492B-AC56-22BBF9D1286E}"/>
            </a:ext>
          </a:extLst>
        </xdr:cNvPr>
        <xdr:cNvSpPr txBox="1"/>
      </xdr:nvSpPr>
      <xdr:spPr>
        <a:xfrm>
          <a:off x="8515427" y="1435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113809</xdr:rowOff>
    </xdr:from>
    <xdr:ext cx="469744" cy="259045"/>
    <xdr:sp macro="" textlink="">
      <xdr:nvSpPr>
        <xdr:cNvPr id="275" name="n_3aveValue【福祉施設】&#10;一人当たり面積">
          <a:extLst>
            <a:ext uri="{FF2B5EF4-FFF2-40B4-BE49-F238E27FC236}">
              <a16:creationId xmlns:a16="http://schemas.microsoft.com/office/drawing/2014/main" id="{613F84E2-1996-4040-84F6-FEB6CF936CFC}"/>
            </a:ext>
          </a:extLst>
        </xdr:cNvPr>
        <xdr:cNvSpPr txBox="1"/>
      </xdr:nvSpPr>
      <xdr:spPr>
        <a:xfrm>
          <a:off x="7626427" y="14344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113809</xdr:rowOff>
    </xdr:from>
    <xdr:ext cx="469744" cy="259045"/>
    <xdr:sp macro="" textlink="">
      <xdr:nvSpPr>
        <xdr:cNvPr id="276" name="n_4aveValue【福祉施設】&#10;一人当たり面積">
          <a:extLst>
            <a:ext uri="{FF2B5EF4-FFF2-40B4-BE49-F238E27FC236}">
              <a16:creationId xmlns:a16="http://schemas.microsoft.com/office/drawing/2014/main" id="{E5EFF429-2AFC-4C33-A310-66FFC023AE8D}"/>
            </a:ext>
          </a:extLst>
        </xdr:cNvPr>
        <xdr:cNvSpPr txBox="1"/>
      </xdr:nvSpPr>
      <xdr:spPr>
        <a:xfrm>
          <a:off x="6737427" y="14344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6114</xdr:rowOff>
    </xdr:from>
    <xdr:ext cx="469744" cy="259045"/>
    <xdr:sp macro="" textlink="">
      <xdr:nvSpPr>
        <xdr:cNvPr id="277" name="n_1mainValue【福祉施設】&#10;一人当たり面積">
          <a:extLst>
            <a:ext uri="{FF2B5EF4-FFF2-40B4-BE49-F238E27FC236}">
              <a16:creationId xmlns:a16="http://schemas.microsoft.com/office/drawing/2014/main" id="{34DD02CF-8D74-4E3A-8CFB-CD094B26F3C3}"/>
            </a:ext>
          </a:extLst>
        </xdr:cNvPr>
        <xdr:cNvSpPr txBox="1"/>
      </xdr:nvSpPr>
      <xdr:spPr>
        <a:xfrm>
          <a:off x="9391727" y="14750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9923</xdr:rowOff>
    </xdr:from>
    <xdr:ext cx="469744" cy="259045"/>
    <xdr:sp macro="" textlink="">
      <xdr:nvSpPr>
        <xdr:cNvPr id="278" name="n_2mainValue【福祉施設】&#10;一人当たり面積">
          <a:extLst>
            <a:ext uri="{FF2B5EF4-FFF2-40B4-BE49-F238E27FC236}">
              <a16:creationId xmlns:a16="http://schemas.microsoft.com/office/drawing/2014/main" id="{C858C1F7-A961-4F8B-8ADB-CE22CED72BF1}"/>
            </a:ext>
          </a:extLst>
        </xdr:cNvPr>
        <xdr:cNvSpPr txBox="1"/>
      </xdr:nvSpPr>
      <xdr:spPr>
        <a:xfrm>
          <a:off x="8515427" y="1475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12971</xdr:rowOff>
    </xdr:from>
    <xdr:ext cx="469744" cy="259045"/>
    <xdr:sp macro="" textlink="">
      <xdr:nvSpPr>
        <xdr:cNvPr id="279" name="n_3mainValue【福祉施設】&#10;一人当たり面積">
          <a:extLst>
            <a:ext uri="{FF2B5EF4-FFF2-40B4-BE49-F238E27FC236}">
              <a16:creationId xmlns:a16="http://schemas.microsoft.com/office/drawing/2014/main" id="{8053E630-3321-4002-9839-90B79D553C37}"/>
            </a:ext>
          </a:extLst>
        </xdr:cNvPr>
        <xdr:cNvSpPr txBox="1"/>
      </xdr:nvSpPr>
      <xdr:spPr>
        <a:xfrm>
          <a:off x="7626427" y="14757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14495</xdr:rowOff>
    </xdr:from>
    <xdr:ext cx="469744" cy="259045"/>
    <xdr:sp macro="" textlink="">
      <xdr:nvSpPr>
        <xdr:cNvPr id="280" name="n_4mainValue【福祉施設】&#10;一人当たり面積">
          <a:extLst>
            <a:ext uri="{FF2B5EF4-FFF2-40B4-BE49-F238E27FC236}">
              <a16:creationId xmlns:a16="http://schemas.microsoft.com/office/drawing/2014/main" id="{9C181F0A-C3A0-4E6D-811C-99C25041944F}"/>
            </a:ext>
          </a:extLst>
        </xdr:cNvPr>
        <xdr:cNvSpPr txBox="1"/>
      </xdr:nvSpPr>
      <xdr:spPr>
        <a:xfrm>
          <a:off x="6737427" y="1475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81" name="正方形/長方形 280">
          <a:extLst>
            <a:ext uri="{FF2B5EF4-FFF2-40B4-BE49-F238E27FC236}">
              <a16:creationId xmlns:a16="http://schemas.microsoft.com/office/drawing/2014/main" id="{CF9CEC17-FDBB-4666-BF73-185B24979BBE}"/>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2" name="正方形/長方形 281">
          <a:extLst>
            <a:ext uri="{FF2B5EF4-FFF2-40B4-BE49-F238E27FC236}">
              <a16:creationId xmlns:a16="http://schemas.microsoft.com/office/drawing/2014/main" id="{505FA54B-7384-419E-BF15-52E6FC825962}"/>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3" name="正方形/長方形 282">
          <a:extLst>
            <a:ext uri="{FF2B5EF4-FFF2-40B4-BE49-F238E27FC236}">
              <a16:creationId xmlns:a16="http://schemas.microsoft.com/office/drawing/2014/main" id="{CE51D9E9-0258-40DB-8DF8-3869CEDF1B88}"/>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4" name="正方形/長方形 283">
          <a:extLst>
            <a:ext uri="{FF2B5EF4-FFF2-40B4-BE49-F238E27FC236}">
              <a16:creationId xmlns:a16="http://schemas.microsoft.com/office/drawing/2014/main" id="{DDE239DE-7253-4826-A983-5E3DFF53F2CC}"/>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5" name="正方形/長方形 284">
          <a:extLst>
            <a:ext uri="{FF2B5EF4-FFF2-40B4-BE49-F238E27FC236}">
              <a16:creationId xmlns:a16="http://schemas.microsoft.com/office/drawing/2014/main" id="{E168B9CF-B9AF-4053-979B-B33BBD947AAE}"/>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6" name="正方形/長方形 285">
          <a:extLst>
            <a:ext uri="{FF2B5EF4-FFF2-40B4-BE49-F238E27FC236}">
              <a16:creationId xmlns:a16="http://schemas.microsoft.com/office/drawing/2014/main" id="{3BD6531F-19C6-4C93-8A76-17EBB7243D65}"/>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7" name="正方形/長方形 286">
          <a:extLst>
            <a:ext uri="{FF2B5EF4-FFF2-40B4-BE49-F238E27FC236}">
              <a16:creationId xmlns:a16="http://schemas.microsoft.com/office/drawing/2014/main" id="{9788AF8E-B942-48E2-98E3-5C5DAF2311F8}"/>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8" name="正方形/長方形 287">
          <a:extLst>
            <a:ext uri="{FF2B5EF4-FFF2-40B4-BE49-F238E27FC236}">
              <a16:creationId xmlns:a16="http://schemas.microsoft.com/office/drawing/2014/main" id="{C7D035DD-5FD8-4E16-83B3-88288CDF7E53}"/>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9" name="テキスト ボックス 288">
          <a:extLst>
            <a:ext uri="{FF2B5EF4-FFF2-40B4-BE49-F238E27FC236}">
              <a16:creationId xmlns:a16="http://schemas.microsoft.com/office/drawing/2014/main" id="{989CE343-930A-4E76-9DC0-F7094F70ABE5}"/>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90" name="直線コネクタ 289">
          <a:extLst>
            <a:ext uri="{FF2B5EF4-FFF2-40B4-BE49-F238E27FC236}">
              <a16:creationId xmlns:a16="http://schemas.microsoft.com/office/drawing/2014/main" id="{627757E1-00E5-44F0-8BA4-DD2756E0F0FD}"/>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91" name="テキスト ボックス 290">
          <a:extLst>
            <a:ext uri="{FF2B5EF4-FFF2-40B4-BE49-F238E27FC236}">
              <a16:creationId xmlns:a16="http://schemas.microsoft.com/office/drawing/2014/main" id="{7E439371-4133-476E-8808-230F44DD65FB}"/>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92" name="直線コネクタ 291">
          <a:extLst>
            <a:ext uri="{FF2B5EF4-FFF2-40B4-BE49-F238E27FC236}">
              <a16:creationId xmlns:a16="http://schemas.microsoft.com/office/drawing/2014/main" id="{7B20055B-9DFC-4FC4-A0F9-0F19E1E586E6}"/>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293" name="テキスト ボックス 292">
          <a:extLst>
            <a:ext uri="{FF2B5EF4-FFF2-40B4-BE49-F238E27FC236}">
              <a16:creationId xmlns:a16="http://schemas.microsoft.com/office/drawing/2014/main" id="{3EC8C213-D825-4CD1-9E1A-65F4CFA0A749}"/>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94" name="直線コネクタ 293">
          <a:extLst>
            <a:ext uri="{FF2B5EF4-FFF2-40B4-BE49-F238E27FC236}">
              <a16:creationId xmlns:a16="http://schemas.microsoft.com/office/drawing/2014/main" id="{B28197AD-BD43-4A25-8775-30B7066EC5A6}"/>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95" name="テキスト ボックス 294">
          <a:extLst>
            <a:ext uri="{FF2B5EF4-FFF2-40B4-BE49-F238E27FC236}">
              <a16:creationId xmlns:a16="http://schemas.microsoft.com/office/drawing/2014/main" id="{3B6C0920-49EC-468A-9678-12F08B8350ED}"/>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96" name="直線コネクタ 295">
          <a:extLst>
            <a:ext uri="{FF2B5EF4-FFF2-40B4-BE49-F238E27FC236}">
              <a16:creationId xmlns:a16="http://schemas.microsoft.com/office/drawing/2014/main" id="{5A93622C-B92B-4AAB-B6B8-0F2935C3DA28}"/>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97" name="テキスト ボックス 296">
          <a:extLst>
            <a:ext uri="{FF2B5EF4-FFF2-40B4-BE49-F238E27FC236}">
              <a16:creationId xmlns:a16="http://schemas.microsoft.com/office/drawing/2014/main" id="{D6083FBE-3C75-4F99-A126-9E96CAA36067}"/>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98" name="直線コネクタ 297">
          <a:extLst>
            <a:ext uri="{FF2B5EF4-FFF2-40B4-BE49-F238E27FC236}">
              <a16:creationId xmlns:a16="http://schemas.microsoft.com/office/drawing/2014/main" id="{03087C61-C487-4984-967F-5EF49D12BA6F}"/>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299" name="テキスト ボックス 298">
          <a:extLst>
            <a:ext uri="{FF2B5EF4-FFF2-40B4-BE49-F238E27FC236}">
              <a16:creationId xmlns:a16="http://schemas.microsoft.com/office/drawing/2014/main" id="{0EA36FA7-FE37-4438-A38A-0EAE3071DEFA}"/>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00" name="直線コネクタ 299">
          <a:extLst>
            <a:ext uri="{FF2B5EF4-FFF2-40B4-BE49-F238E27FC236}">
              <a16:creationId xmlns:a16="http://schemas.microsoft.com/office/drawing/2014/main" id="{451B7C2E-E708-4288-8313-8412D290A968}"/>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01" name="テキスト ボックス 300">
          <a:extLst>
            <a:ext uri="{FF2B5EF4-FFF2-40B4-BE49-F238E27FC236}">
              <a16:creationId xmlns:a16="http://schemas.microsoft.com/office/drawing/2014/main" id="{01A87E82-2736-4EB2-B3A5-EE5498A01884}"/>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2" name="直線コネクタ 301">
          <a:extLst>
            <a:ext uri="{FF2B5EF4-FFF2-40B4-BE49-F238E27FC236}">
              <a16:creationId xmlns:a16="http://schemas.microsoft.com/office/drawing/2014/main" id="{1E893393-2ECB-4870-84D7-02BB23D36402}"/>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03" name="テキスト ボックス 302">
          <a:extLst>
            <a:ext uri="{FF2B5EF4-FFF2-40B4-BE49-F238E27FC236}">
              <a16:creationId xmlns:a16="http://schemas.microsoft.com/office/drawing/2014/main" id="{52490DDD-CBBF-495A-A652-4E27460905A8}"/>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04" name="【市民会館】&#10;有形固定資産減価償却率グラフ枠">
          <a:extLst>
            <a:ext uri="{FF2B5EF4-FFF2-40B4-BE49-F238E27FC236}">
              <a16:creationId xmlns:a16="http://schemas.microsoft.com/office/drawing/2014/main" id="{79CD5C36-F83B-4E8B-ACFF-1FAC1E91479F}"/>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146686</xdr:rowOff>
    </xdr:from>
    <xdr:to>
      <xdr:col>24</xdr:col>
      <xdr:colOff>62865</xdr:colOff>
      <xdr:row>108</xdr:row>
      <xdr:rowOff>70486</xdr:rowOff>
    </xdr:to>
    <xdr:cxnSp macro="">
      <xdr:nvCxnSpPr>
        <xdr:cNvPr id="305" name="直線コネクタ 304">
          <a:extLst>
            <a:ext uri="{FF2B5EF4-FFF2-40B4-BE49-F238E27FC236}">
              <a16:creationId xmlns:a16="http://schemas.microsoft.com/office/drawing/2014/main" id="{54E62FA8-D031-4A88-B9CC-1E9EEBA2082B}"/>
            </a:ext>
          </a:extLst>
        </xdr:cNvPr>
        <xdr:cNvCxnSpPr/>
      </xdr:nvCxnSpPr>
      <xdr:spPr>
        <a:xfrm flipV="1">
          <a:off x="4634865" y="17120236"/>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74313</xdr:rowOff>
    </xdr:from>
    <xdr:ext cx="405111" cy="259045"/>
    <xdr:sp macro="" textlink="">
      <xdr:nvSpPr>
        <xdr:cNvPr id="306" name="【市民会館】&#10;有形固定資産減価償却率最小値テキスト">
          <a:extLst>
            <a:ext uri="{FF2B5EF4-FFF2-40B4-BE49-F238E27FC236}">
              <a16:creationId xmlns:a16="http://schemas.microsoft.com/office/drawing/2014/main" id="{2F3F2312-D373-4F3E-97F3-623DD46CC326}"/>
            </a:ext>
          </a:extLst>
        </xdr:cNvPr>
        <xdr:cNvSpPr txBox="1"/>
      </xdr:nvSpPr>
      <xdr:spPr>
        <a:xfrm>
          <a:off x="4673600" y="18590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70486</xdr:rowOff>
    </xdr:from>
    <xdr:to>
      <xdr:col>24</xdr:col>
      <xdr:colOff>152400</xdr:colOff>
      <xdr:row>108</xdr:row>
      <xdr:rowOff>70486</xdr:rowOff>
    </xdr:to>
    <xdr:cxnSp macro="">
      <xdr:nvCxnSpPr>
        <xdr:cNvPr id="307" name="直線コネクタ 306">
          <a:extLst>
            <a:ext uri="{FF2B5EF4-FFF2-40B4-BE49-F238E27FC236}">
              <a16:creationId xmlns:a16="http://schemas.microsoft.com/office/drawing/2014/main" id="{D06BA143-5F01-451F-9FB0-AC66E3162270}"/>
            </a:ext>
          </a:extLst>
        </xdr:cNvPr>
        <xdr:cNvCxnSpPr/>
      </xdr:nvCxnSpPr>
      <xdr:spPr>
        <a:xfrm>
          <a:off x="4546600" y="18587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93363</xdr:rowOff>
    </xdr:from>
    <xdr:ext cx="405111" cy="259045"/>
    <xdr:sp macro="" textlink="">
      <xdr:nvSpPr>
        <xdr:cNvPr id="308" name="【市民会館】&#10;有形固定資産減価償却率最大値テキスト">
          <a:extLst>
            <a:ext uri="{FF2B5EF4-FFF2-40B4-BE49-F238E27FC236}">
              <a16:creationId xmlns:a16="http://schemas.microsoft.com/office/drawing/2014/main" id="{8221E133-4A99-4E30-BCD1-CB9C2BAE8C08}"/>
            </a:ext>
          </a:extLst>
        </xdr:cNvPr>
        <xdr:cNvSpPr txBox="1"/>
      </xdr:nvSpPr>
      <xdr:spPr>
        <a:xfrm>
          <a:off x="4673600" y="16895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146686</xdr:rowOff>
    </xdr:from>
    <xdr:to>
      <xdr:col>24</xdr:col>
      <xdr:colOff>152400</xdr:colOff>
      <xdr:row>99</xdr:row>
      <xdr:rowOff>146686</xdr:rowOff>
    </xdr:to>
    <xdr:cxnSp macro="">
      <xdr:nvCxnSpPr>
        <xdr:cNvPr id="309" name="直線コネクタ 308">
          <a:extLst>
            <a:ext uri="{FF2B5EF4-FFF2-40B4-BE49-F238E27FC236}">
              <a16:creationId xmlns:a16="http://schemas.microsoft.com/office/drawing/2014/main" id="{C89577A4-EB5A-4BCB-9685-8328645964A6}"/>
            </a:ext>
          </a:extLst>
        </xdr:cNvPr>
        <xdr:cNvCxnSpPr/>
      </xdr:nvCxnSpPr>
      <xdr:spPr>
        <a:xfrm>
          <a:off x="4546600" y="17120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116222</xdr:rowOff>
    </xdr:from>
    <xdr:ext cx="405111" cy="259045"/>
    <xdr:sp macro="" textlink="">
      <xdr:nvSpPr>
        <xdr:cNvPr id="310" name="【市民会館】&#10;有形固定資産減価償却率平均値テキスト">
          <a:extLst>
            <a:ext uri="{FF2B5EF4-FFF2-40B4-BE49-F238E27FC236}">
              <a16:creationId xmlns:a16="http://schemas.microsoft.com/office/drawing/2014/main" id="{B0F7BCA4-E814-480F-9DE0-D27899E701BA}"/>
            </a:ext>
          </a:extLst>
        </xdr:cNvPr>
        <xdr:cNvSpPr txBox="1"/>
      </xdr:nvSpPr>
      <xdr:spPr>
        <a:xfrm>
          <a:off x="4673600" y="177755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137795</xdr:rowOff>
    </xdr:from>
    <xdr:to>
      <xdr:col>24</xdr:col>
      <xdr:colOff>114300</xdr:colOff>
      <xdr:row>104</xdr:row>
      <xdr:rowOff>67945</xdr:rowOff>
    </xdr:to>
    <xdr:sp macro="" textlink="">
      <xdr:nvSpPr>
        <xdr:cNvPr id="311" name="フローチャート: 判断 310">
          <a:extLst>
            <a:ext uri="{FF2B5EF4-FFF2-40B4-BE49-F238E27FC236}">
              <a16:creationId xmlns:a16="http://schemas.microsoft.com/office/drawing/2014/main" id="{33295D03-C41A-42F7-B814-DF94E03B9AEE}"/>
            </a:ext>
          </a:extLst>
        </xdr:cNvPr>
        <xdr:cNvSpPr/>
      </xdr:nvSpPr>
      <xdr:spPr>
        <a:xfrm>
          <a:off x="4584700" y="1779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122555</xdr:rowOff>
    </xdr:from>
    <xdr:to>
      <xdr:col>20</xdr:col>
      <xdr:colOff>38100</xdr:colOff>
      <xdr:row>104</xdr:row>
      <xdr:rowOff>52705</xdr:rowOff>
    </xdr:to>
    <xdr:sp macro="" textlink="">
      <xdr:nvSpPr>
        <xdr:cNvPr id="312" name="フローチャート: 判断 311">
          <a:extLst>
            <a:ext uri="{FF2B5EF4-FFF2-40B4-BE49-F238E27FC236}">
              <a16:creationId xmlns:a16="http://schemas.microsoft.com/office/drawing/2014/main" id="{A93CCAB4-33C1-4411-AE15-306F405AB674}"/>
            </a:ext>
          </a:extLst>
        </xdr:cNvPr>
        <xdr:cNvSpPr/>
      </xdr:nvSpPr>
      <xdr:spPr>
        <a:xfrm>
          <a:off x="3746500" y="1778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111125</xdr:rowOff>
    </xdr:from>
    <xdr:to>
      <xdr:col>15</xdr:col>
      <xdr:colOff>101600</xdr:colOff>
      <xdr:row>104</xdr:row>
      <xdr:rowOff>41275</xdr:rowOff>
    </xdr:to>
    <xdr:sp macro="" textlink="">
      <xdr:nvSpPr>
        <xdr:cNvPr id="313" name="フローチャート: 判断 312">
          <a:extLst>
            <a:ext uri="{FF2B5EF4-FFF2-40B4-BE49-F238E27FC236}">
              <a16:creationId xmlns:a16="http://schemas.microsoft.com/office/drawing/2014/main" id="{2B6DA4F4-96DA-4607-B243-D7B04B46B1F9}"/>
            </a:ext>
          </a:extLst>
        </xdr:cNvPr>
        <xdr:cNvSpPr/>
      </xdr:nvSpPr>
      <xdr:spPr>
        <a:xfrm>
          <a:off x="2857500" y="1777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95886</xdr:rowOff>
    </xdr:from>
    <xdr:to>
      <xdr:col>10</xdr:col>
      <xdr:colOff>165100</xdr:colOff>
      <xdr:row>104</xdr:row>
      <xdr:rowOff>26036</xdr:rowOff>
    </xdr:to>
    <xdr:sp macro="" textlink="">
      <xdr:nvSpPr>
        <xdr:cNvPr id="314" name="フローチャート: 判断 313">
          <a:extLst>
            <a:ext uri="{FF2B5EF4-FFF2-40B4-BE49-F238E27FC236}">
              <a16:creationId xmlns:a16="http://schemas.microsoft.com/office/drawing/2014/main" id="{C7D66B9A-CA09-442B-A5BB-C098AA14EE05}"/>
            </a:ext>
          </a:extLst>
        </xdr:cNvPr>
        <xdr:cNvSpPr/>
      </xdr:nvSpPr>
      <xdr:spPr>
        <a:xfrm>
          <a:off x="1968500" y="1775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44450</xdr:rowOff>
    </xdr:from>
    <xdr:to>
      <xdr:col>6</xdr:col>
      <xdr:colOff>38100</xdr:colOff>
      <xdr:row>103</xdr:row>
      <xdr:rowOff>146050</xdr:rowOff>
    </xdr:to>
    <xdr:sp macro="" textlink="">
      <xdr:nvSpPr>
        <xdr:cNvPr id="315" name="フローチャート: 判断 314">
          <a:extLst>
            <a:ext uri="{FF2B5EF4-FFF2-40B4-BE49-F238E27FC236}">
              <a16:creationId xmlns:a16="http://schemas.microsoft.com/office/drawing/2014/main" id="{75E34FB3-C2AA-4231-BDF8-98A2F18A4B4B}"/>
            </a:ext>
          </a:extLst>
        </xdr:cNvPr>
        <xdr:cNvSpPr/>
      </xdr:nvSpPr>
      <xdr:spPr>
        <a:xfrm>
          <a:off x="1079500" y="177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6" name="テキスト ボックス 315">
          <a:extLst>
            <a:ext uri="{FF2B5EF4-FFF2-40B4-BE49-F238E27FC236}">
              <a16:creationId xmlns:a16="http://schemas.microsoft.com/office/drawing/2014/main" id="{65144E26-4BC0-48AF-B350-F1059CC59FD1}"/>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7" name="テキスト ボックス 316">
          <a:extLst>
            <a:ext uri="{FF2B5EF4-FFF2-40B4-BE49-F238E27FC236}">
              <a16:creationId xmlns:a16="http://schemas.microsoft.com/office/drawing/2014/main" id="{0EC61029-1068-4157-8320-0EFB434BC6A8}"/>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8" name="テキスト ボックス 317">
          <a:extLst>
            <a:ext uri="{FF2B5EF4-FFF2-40B4-BE49-F238E27FC236}">
              <a16:creationId xmlns:a16="http://schemas.microsoft.com/office/drawing/2014/main" id="{7C3DA62C-7DF9-4C70-A845-FC94B6DEC08D}"/>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9" name="テキスト ボックス 318">
          <a:extLst>
            <a:ext uri="{FF2B5EF4-FFF2-40B4-BE49-F238E27FC236}">
              <a16:creationId xmlns:a16="http://schemas.microsoft.com/office/drawing/2014/main" id="{617FA8FA-59F9-480F-A0BA-53E5C1D6DEEB}"/>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20" name="テキスト ボックス 319">
          <a:extLst>
            <a:ext uri="{FF2B5EF4-FFF2-40B4-BE49-F238E27FC236}">
              <a16:creationId xmlns:a16="http://schemas.microsoft.com/office/drawing/2014/main" id="{F881261B-A5D4-438C-855E-CE298FD34903}"/>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132080</xdr:rowOff>
    </xdr:from>
    <xdr:to>
      <xdr:col>24</xdr:col>
      <xdr:colOff>114300</xdr:colOff>
      <xdr:row>102</xdr:row>
      <xdr:rowOff>62230</xdr:rowOff>
    </xdr:to>
    <xdr:sp macro="" textlink="">
      <xdr:nvSpPr>
        <xdr:cNvPr id="321" name="楕円 320">
          <a:extLst>
            <a:ext uri="{FF2B5EF4-FFF2-40B4-BE49-F238E27FC236}">
              <a16:creationId xmlns:a16="http://schemas.microsoft.com/office/drawing/2014/main" id="{160BC347-0273-492C-9639-002A442D624F}"/>
            </a:ext>
          </a:extLst>
        </xdr:cNvPr>
        <xdr:cNvSpPr/>
      </xdr:nvSpPr>
      <xdr:spPr>
        <a:xfrm>
          <a:off x="4584700" y="17448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154957</xdr:rowOff>
    </xdr:from>
    <xdr:ext cx="405111" cy="259045"/>
    <xdr:sp macro="" textlink="">
      <xdr:nvSpPr>
        <xdr:cNvPr id="322" name="【市民会館】&#10;有形固定資産減価償却率該当値テキスト">
          <a:extLst>
            <a:ext uri="{FF2B5EF4-FFF2-40B4-BE49-F238E27FC236}">
              <a16:creationId xmlns:a16="http://schemas.microsoft.com/office/drawing/2014/main" id="{787BC10A-9E78-464D-AA4F-1BB2B5AE6BF6}"/>
            </a:ext>
          </a:extLst>
        </xdr:cNvPr>
        <xdr:cNvSpPr txBox="1"/>
      </xdr:nvSpPr>
      <xdr:spPr>
        <a:xfrm>
          <a:off x="4673600" y="1729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101600</xdr:rowOff>
    </xdr:from>
    <xdr:to>
      <xdr:col>20</xdr:col>
      <xdr:colOff>38100</xdr:colOff>
      <xdr:row>102</xdr:row>
      <xdr:rowOff>31750</xdr:rowOff>
    </xdr:to>
    <xdr:sp macro="" textlink="">
      <xdr:nvSpPr>
        <xdr:cNvPr id="323" name="楕円 322">
          <a:extLst>
            <a:ext uri="{FF2B5EF4-FFF2-40B4-BE49-F238E27FC236}">
              <a16:creationId xmlns:a16="http://schemas.microsoft.com/office/drawing/2014/main" id="{7A517CA3-A45A-445F-AF9D-4C1AFD32F97B}"/>
            </a:ext>
          </a:extLst>
        </xdr:cNvPr>
        <xdr:cNvSpPr/>
      </xdr:nvSpPr>
      <xdr:spPr>
        <a:xfrm>
          <a:off x="3746500" y="17418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152400</xdr:rowOff>
    </xdr:from>
    <xdr:to>
      <xdr:col>24</xdr:col>
      <xdr:colOff>63500</xdr:colOff>
      <xdr:row>102</xdr:row>
      <xdr:rowOff>11430</xdr:rowOff>
    </xdr:to>
    <xdr:cxnSp macro="">
      <xdr:nvCxnSpPr>
        <xdr:cNvPr id="324" name="直線コネクタ 323">
          <a:extLst>
            <a:ext uri="{FF2B5EF4-FFF2-40B4-BE49-F238E27FC236}">
              <a16:creationId xmlns:a16="http://schemas.microsoft.com/office/drawing/2014/main" id="{6D8883D0-DAB6-4349-AEEA-D29DC921D071}"/>
            </a:ext>
          </a:extLst>
        </xdr:cNvPr>
        <xdr:cNvCxnSpPr/>
      </xdr:nvCxnSpPr>
      <xdr:spPr>
        <a:xfrm>
          <a:off x="3797300" y="1746885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61595</xdr:rowOff>
    </xdr:from>
    <xdr:to>
      <xdr:col>15</xdr:col>
      <xdr:colOff>101600</xdr:colOff>
      <xdr:row>101</xdr:row>
      <xdr:rowOff>163195</xdr:rowOff>
    </xdr:to>
    <xdr:sp macro="" textlink="">
      <xdr:nvSpPr>
        <xdr:cNvPr id="325" name="楕円 324">
          <a:extLst>
            <a:ext uri="{FF2B5EF4-FFF2-40B4-BE49-F238E27FC236}">
              <a16:creationId xmlns:a16="http://schemas.microsoft.com/office/drawing/2014/main" id="{66FAEEAC-C6D2-4AC7-9DB8-476FBF77D677}"/>
            </a:ext>
          </a:extLst>
        </xdr:cNvPr>
        <xdr:cNvSpPr/>
      </xdr:nvSpPr>
      <xdr:spPr>
        <a:xfrm>
          <a:off x="2857500" y="1737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112395</xdr:rowOff>
    </xdr:from>
    <xdr:to>
      <xdr:col>19</xdr:col>
      <xdr:colOff>177800</xdr:colOff>
      <xdr:row>101</xdr:row>
      <xdr:rowOff>152400</xdr:rowOff>
    </xdr:to>
    <xdr:cxnSp macro="">
      <xdr:nvCxnSpPr>
        <xdr:cNvPr id="326" name="直線コネクタ 325">
          <a:extLst>
            <a:ext uri="{FF2B5EF4-FFF2-40B4-BE49-F238E27FC236}">
              <a16:creationId xmlns:a16="http://schemas.microsoft.com/office/drawing/2014/main" id="{CE575277-2C7F-4F91-B4D9-D4E87BC37BD6}"/>
            </a:ext>
          </a:extLst>
        </xdr:cNvPr>
        <xdr:cNvCxnSpPr/>
      </xdr:nvCxnSpPr>
      <xdr:spPr>
        <a:xfrm>
          <a:off x="2908300" y="1742884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25400</xdr:rowOff>
    </xdr:from>
    <xdr:to>
      <xdr:col>10</xdr:col>
      <xdr:colOff>165100</xdr:colOff>
      <xdr:row>101</xdr:row>
      <xdr:rowOff>127000</xdr:rowOff>
    </xdr:to>
    <xdr:sp macro="" textlink="">
      <xdr:nvSpPr>
        <xdr:cNvPr id="327" name="楕円 326">
          <a:extLst>
            <a:ext uri="{FF2B5EF4-FFF2-40B4-BE49-F238E27FC236}">
              <a16:creationId xmlns:a16="http://schemas.microsoft.com/office/drawing/2014/main" id="{08976B71-5B9C-443F-865F-D54B7A746E11}"/>
            </a:ext>
          </a:extLst>
        </xdr:cNvPr>
        <xdr:cNvSpPr/>
      </xdr:nvSpPr>
      <xdr:spPr>
        <a:xfrm>
          <a:off x="1968500" y="1734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76200</xdr:rowOff>
    </xdr:from>
    <xdr:to>
      <xdr:col>15</xdr:col>
      <xdr:colOff>50800</xdr:colOff>
      <xdr:row>101</xdr:row>
      <xdr:rowOff>112395</xdr:rowOff>
    </xdr:to>
    <xdr:cxnSp macro="">
      <xdr:nvCxnSpPr>
        <xdr:cNvPr id="328" name="直線コネクタ 327">
          <a:extLst>
            <a:ext uri="{FF2B5EF4-FFF2-40B4-BE49-F238E27FC236}">
              <a16:creationId xmlns:a16="http://schemas.microsoft.com/office/drawing/2014/main" id="{014C1192-2779-4D5D-942F-1B67D554368E}"/>
            </a:ext>
          </a:extLst>
        </xdr:cNvPr>
        <xdr:cNvCxnSpPr/>
      </xdr:nvCxnSpPr>
      <xdr:spPr>
        <a:xfrm>
          <a:off x="2019300" y="1739265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100</xdr:row>
      <xdr:rowOff>154939</xdr:rowOff>
    </xdr:from>
    <xdr:to>
      <xdr:col>6</xdr:col>
      <xdr:colOff>38100</xdr:colOff>
      <xdr:row>101</xdr:row>
      <xdr:rowOff>85089</xdr:rowOff>
    </xdr:to>
    <xdr:sp macro="" textlink="">
      <xdr:nvSpPr>
        <xdr:cNvPr id="329" name="楕円 328">
          <a:extLst>
            <a:ext uri="{FF2B5EF4-FFF2-40B4-BE49-F238E27FC236}">
              <a16:creationId xmlns:a16="http://schemas.microsoft.com/office/drawing/2014/main" id="{E3D5A534-6E4C-4451-BDF9-5A8D93934C22}"/>
            </a:ext>
          </a:extLst>
        </xdr:cNvPr>
        <xdr:cNvSpPr/>
      </xdr:nvSpPr>
      <xdr:spPr>
        <a:xfrm>
          <a:off x="1079500" y="1729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101</xdr:row>
      <xdr:rowOff>34289</xdr:rowOff>
    </xdr:from>
    <xdr:to>
      <xdr:col>10</xdr:col>
      <xdr:colOff>114300</xdr:colOff>
      <xdr:row>101</xdr:row>
      <xdr:rowOff>76200</xdr:rowOff>
    </xdr:to>
    <xdr:cxnSp macro="">
      <xdr:nvCxnSpPr>
        <xdr:cNvPr id="330" name="直線コネクタ 329">
          <a:extLst>
            <a:ext uri="{FF2B5EF4-FFF2-40B4-BE49-F238E27FC236}">
              <a16:creationId xmlns:a16="http://schemas.microsoft.com/office/drawing/2014/main" id="{79E8D5CD-8350-4AEE-8237-45C1729D8B53}"/>
            </a:ext>
          </a:extLst>
        </xdr:cNvPr>
        <xdr:cNvCxnSpPr/>
      </xdr:nvCxnSpPr>
      <xdr:spPr>
        <a:xfrm>
          <a:off x="1130300" y="1735073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43832</xdr:rowOff>
    </xdr:from>
    <xdr:ext cx="405111" cy="259045"/>
    <xdr:sp macro="" textlink="">
      <xdr:nvSpPr>
        <xdr:cNvPr id="331" name="n_1aveValue【市民会館】&#10;有形固定資産減価償却率">
          <a:extLst>
            <a:ext uri="{FF2B5EF4-FFF2-40B4-BE49-F238E27FC236}">
              <a16:creationId xmlns:a16="http://schemas.microsoft.com/office/drawing/2014/main" id="{79E45F80-F2C0-4F4D-923F-D10EE8B2B933}"/>
            </a:ext>
          </a:extLst>
        </xdr:cNvPr>
        <xdr:cNvSpPr txBox="1"/>
      </xdr:nvSpPr>
      <xdr:spPr>
        <a:xfrm>
          <a:off x="3582044" y="17874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32402</xdr:rowOff>
    </xdr:from>
    <xdr:ext cx="405111" cy="259045"/>
    <xdr:sp macro="" textlink="">
      <xdr:nvSpPr>
        <xdr:cNvPr id="332" name="n_2aveValue【市民会館】&#10;有形固定資産減価償却率">
          <a:extLst>
            <a:ext uri="{FF2B5EF4-FFF2-40B4-BE49-F238E27FC236}">
              <a16:creationId xmlns:a16="http://schemas.microsoft.com/office/drawing/2014/main" id="{5AE3DE9D-623C-4ED9-B245-F3490320A867}"/>
            </a:ext>
          </a:extLst>
        </xdr:cNvPr>
        <xdr:cNvSpPr txBox="1"/>
      </xdr:nvSpPr>
      <xdr:spPr>
        <a:xfrm>
          <a:off x="2705744" y="17863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17163</xdr:rowOff>
    </xdr:from>
    <xdr:ext cx="405111" cy="259045"/>
    <xdr:sp macro="" textlink="">
      <xdr:nvSpPr>
        <xdr:cNvPr id="333" name="n_3aveValue【市民会館】&#10;有形固定資産減価償却率">
          <a:extLst>
            <a:ext uri="{FF2B5EF4-FFF2-40B4-BE49-F238E27FC236}">
              <a16:creationId xmlns:a16="http://schemas.microsoft.com/office/drawing/2014/main" id="{B16A91C1-152C-4D93-BEAE-411263A881D9}"/>
            </a:ext>
          </a:extLst>
        </xdr:cNvPr>
        <xdr:cNvSpPr txBox="1"/>
      </xdr:nvSpPr>
      <xdr:spPr>
        <a:xfrm>
          <a:off x="1816744" y="17847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137177</xdr:rowOff>
    </xdr:from>
    <xdr:ext cx="405111" cy="259045"/>
    <xdr:sp macro="" textlink="">
      <xdr:nvSpPr>
        <xdr:cNvPr id="334" name="n_4aveValue【市民会館】&#10;有形固定資産減価償却率">
          <a:extLst>
            <a:ext uri="{FF2B5EF4-FFF2-40B4-BE49-F238E27FC236}">
              <a16:creationId xmlns:a16="http://schemas.microsoft.com/office/drawing/2014/main" id="{F842CFAC-A656-4717-8A5B-900804AB0420}"/>
            </a:ext>
          </a:extLst>
        </xdr:cNvPr>
        <xdr:cNvSpPr txBox="1"/>
      </xdr:nvSpPr>
      <xdr:spPr>
        <a:xfrm>
          <a:off x="927744" y="1779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48277</xdr:rowOff>
    </xdr:from>
    <xdr:ext cx="405111" cy="259045"/>
    <xdr:sp macro="" textlink="">
      <xdr:nvSpPr>
        <xdr:cNvPr id="335" name="n_1mainValue【市民会館】&#10;有形固定資産減価償却率">
          <a:extLst>
            <a:ext uri="{FF2B5EF4-FFF2-40B4-BE49-F238E27FC236}">
              <a16:creationId xmlns:a16="http://schemas.microsoft.com/office/drawing/2014/main" id="{24159E21-4AE7-47F2-9153-42BD33A47F52}"/>
            </a:ext>
          </a:extLst>
        </xdr:cNvPr>
        <xdr:cNvSpPr txBox="1"/>
      </xdr:nvSpPr>
      <xdr:spPr>
        <a:xfrm>
          <a:off x="3582044" y="1719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8272</xdr:rowOff>
    </xdr:from>
    <xdr:ext cx="405111" cy="259045"/>
    <xdr:sp macro="" textlink="">
      <xdr:nvSpPr>
        <xdr:cNvPr id="336" name="n_2mainValue【市民会館】&#10;有形固定資産減価償却率">
          <a:extLst>
            <a:ext uri="{FF2B5EF4-FFF2-40B4-BE49-F238E27FC236}">
              <a16:creationId xmlns:a16="http://schemas.microsoft.com/office/drawing/2014/main" id="{416FBD65-22B5-4AD6-BF4C-1AE7EDEB2D16}"/>
            </a:ext>
          </a:extLst>
        </xdr:cNvPr>
        <xdr:cNvSpPr txBox="1"/>
      </xdr:nvSpPr>
      <xdr:spPr>
        <a:xfrm>
          <a:off x="2705744" y="1715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99</xdr:row>
      <xdr:rowOff>143527</xdr:rowOff>
    </xdr:from>
    <xdr:ext cx="405111" cy="259045"/>
    <xdr:sp macro="" textlink="">
      <xdr:nvSpPr>
        <xdr:cNvPr id="337" name="n_3mainValue【市民会館】&#10;有形固定資産減価償却率">
          <a:extLst>
            <a:ext uri="{FF2B5EF4-FFF2-40B4-BE49-F238E27FC236}">
              <a16:creationId xmlns:a16="http://schemas.microsoft.com/office/drawing/2014/main" id="{5CD06369-6E9F-4964-AEC2-9952DFF8D2B3}"/>
            </a:ext>
          </a:extLst>
        </xdr:cNvPr>
        <xdr:cNvSpPr txBox="1"/>
      </xdr:nvSpPr>
      <xdr:spPr>
        <a:xfrm>
          <a:off x="1816744" y="1711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99</xdr:row>
      <xdr:rowOff>101616</xdr:rowOff>
    </xdr:from>
    <xdr:ext cx="405111" cy="259045"/>
    <xdr:sp macro="" textlink="">
      <xdr:nvSpPr>
        <xdr:cNvPr id="338" name="n_4mainValue【市民会館】&#10;有形固定資産減価償却率">
          <a:extLst>
            <a:ext uri="{FF2B5EF4-FFF2-40B4-BE49-F238E27FC236}">
              <a16:creationId xmlns:a16="http://schemas.microsoft.com/office/drawing/2014/main" id="{42BFEA2D-A564-446D-9A88-96104F027CAF}"/>
            </a:ext>
          </a:extLst>
        </xdr:cNvPr>
        <xdr:cNvSpPr txBox="1"/>
      </xdr:nvSpPr>
      <xdr:spPr>
        <a:xfrm>
          <a:off x="927744" y="17075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9" name="正方形/長方形 338">
          <a:extLst>
            <a:ext uri="{FF2B5EF4-FFF2-40B4-BE49-F238E27FC236}">
              <a16:creationId xmlns:a16="http://schemas.microsoft.com/office/drawing/2014/main" id="{0470C253-33A9-4A57-B51E-138609E02F08}"/>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0" name="正方形/長方形 339">
          <a:extLst>
            <a:ext uri="{FF2B5EF4-FFF2-40B4-BE49-F238E27FC236}">
              <a16:creationId xmlns:a16="http://schemas.microsoft.com/office/drawing/2014/main" id="{9A65F70F-4E51-4F08-9990-18A95D75EBB2}"/>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1" name="正方形/長方形 340">
          <a:extLst>
            <a:ext uri="{FF2B5EF4-FFF2-40B4-BE49-F238E27FC236}">
              <a16:creationId xmlns:a16="http://schemas.microsoft.com/office/drawing/2014/main" id="{AD7C2571-8724-4D8C-9116-1A03C9333A19}"/>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2" name="正方形/長方形 341">
          <a:extLst>
            <a:ext uri="{FF2B5EF4-FFF2-40B4-BE49-F238E27FC236}">
              <a16:creationId xmlns:a16="http://schemas.microsoft.com/office/drawing/2014/main" id="{CF90FC72-A5EB-431D-ADE9-2E54B1061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3" name="正方形/長方形 342">
          <a:extLst>
            <a:ext uri="{FF2B5EF4-FFF2-40B4-BE49-F238E27FC236}">
              <a16:creationId xmlns:a16="http://schemas.microsoft.com/office/drawing/2014/main" id="{1D1BE279-8F88-43E0-BAC5-4C302EB1BA45}"/>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4" name="正方形/長方形 343">
          <a:extLst>
            <a:ext uri="{FF2B5EF4-FFF2-40B4-BE49-F238E27FC236}">
              <a16:creationId xmlns:a16="http://schemas.microsoft.com/office/drawing/2014/main" id="{1EBF2C28-6FE9-4293-B10F-97F8AE3C611C}"/>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5" name="正方形/長方形 344">
          <a:extLst>
            <a:ext uri="{FF2B5EF4-FFF2-40B4-BE49-F238E27FC236}">
              <a16:creationId xmlns:a16="http://schemas.microsoft.com/office/drawing/2014/main" id="{D98F994D-1B0B-4F7A-91C2-B6D77F9EF331}"/>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6" name="正方形/長方形 345">
          <a:extLst>
            <a:ext uri="{FF2B5EF4-FFF2-40B4-BE49-F238E27FC236}">
              <a16:creationId xmlns:a16="http://schemas.microsoft.com/office/drawing/2014/main" id="{9869BE22-54A9-438D-9A4C-4FC36C1DED0C}"/>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7" name="テキスト ボックス 346">
          <a:extLst>
            <a:ext uri="{FF2B5EF4-FFF2-40B4-BE49-F238E27FC236}">
              <a16:creationId xmlns:a16="http://schemas.microsoft.com/office/drawing/2014/main" id="{FB17D552-A62C-41AE-AF9F-01EAFD0F8C93}"/>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8" name="直線コネクタ 347">
          <a:extLst>
            <a:ext uri="{FF2B5EF4-FFF2-40B4-BE49-F238E27FC236}">
              <a16:creationId xmlns:a16="http://schemas.microsoft.com/office/drawing/2014/main" id="{8B08DF48-BB6A-44AF-8446-7FF686F096CD}"/>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49" name="直線コネクタ 348">
          <a:extLst>
            <a:ext uri="{FF2B5EF4-FFF2-40B4-BE49-F238E27FC236}">
              <a16:creationId xmlns:a16="http://schemas.microsoft.com/office/drawing/2014/main" id="{B866DA19-69CF-416F-BCCD-E110C6FC8F52}"/>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50" name="テキスト ボックス 349">
          <a:extLst>
            <a:ext uri="{FF2B5EF4-FFF2-40B4-BE49-F238E27FC236}">
              <a16:creationId xmlns:a16="http://schemas.microsoft.com/office/drawing/2014/main" id="{C4F6F5AD-9E39-4C2C-AD8E-47EA16B96AC7}"/>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51" name="直線コネクタ 350">
          <a:extLst>
            <a:ext uri="{FF2B5EF4-FFF2-40B4-BE49-F238E27FC236}">
              <a16:creationId xmlns:a16="http://schemas.microsoft.com/office/drawing/2014/main" id="{475262BA-9249-4AA7-A2D0-060FF51DA3A9}"/>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52" name="テキスト ボックス 351">
          <a:extLst>
            <a:ext uri="{FF2B5EF4-FFF2-40B4-BE49-F238E27FC236}">
              <a16:creationId xmlns:a16="http://schemas.microsoft.com/office/drawing/2014/main" id="{591F2E75-D254-4B60-B97A-92686F773851}"/>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3" name="直線コネクタ 352">
          <a:extLst>
            <a:ext uri="{FF2B5EF4-FFF2-40B4-BE49-F238E27FC236}">
              <a16:creationId xmlns:a16="http://schemas.microsoft.com/office/drawing/2014/main" id="{EED605CB-8E75-4368-9584-C802C1265F67}"/>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4" name="テキスト ボックス 353">
          <a:extLst>
            <a:ext uri="{FF2B5EF4-FFF2-40B4-BE49-F238E27FC236}">
              <a16:creationId xmlns:a16="http://schemas.microsoft.com/office/drawing/2014/main" id="{E627046D-225F-41B0-8F41-2471E5A41BCB}"/>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5" name="直線コネクタ 354">
          <a:extLst>
            <a:ext uri="{FF2B5EF4-FFF2-40B4-BE49-F238E27FC236}">
              <a16:creationId xmlns:a16="http://schemas.microsoft.com/office/drawing/2014/main" id="{E445773C-A434-45C7-82C1-60D13254D66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6" name="テキスト ボックス 355">
          <a:extLst>
            <a:ext uri="{FF2B5EF4-FFF2-40B4-BE49-F238E27FC236}">
              <a16:creationId xmlns:a16="http://schemas.microsoft.com/office/drawing/2014/main" id="{F27E8610-6C75-4692-ACFC-DDE784791D3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7" name="直線コネクタ 356">
          <a:extLst>
            <a:ext uri="{FF2B5EF4-FFF2-40B4-BE49-F238E27FC236}">
              <a16:creationId xmlns:a16="http://schemas.microsoft.com/office/drawing/2014/main" id="{4558013E-EC2D-48D2-B011-BDB98C0EA3CB}"/>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58" name="テキスト ボックス 357">
          <a:extLst>
            <a:ext uri="{FF2B5EF4-FFF2-40B4-BE49-F238E27FC236}">
              <a16:creationId xmlns:a16="http://schemas.microsoft.com/office/drawing/2014/main" id="{33AC39D2-A700-4923-BC1D-FF4D3D6C8F1E}"/>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9" name="直線コネクタ 358">
          <a:extLst>
            <a:ext uri="{FF2B5EF4-FFF2-40B4-BE49-F238E27FC236}">
              <a16:creationId xmlns:a16="http://schemas.microsoft.com/office/drawing/2014/main" id="{20CE497F-A67F-4D86-A03D-659478742756}"/>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60" name="テキスト ボックス 359">
          <a:extLst>
            <a:ext uri="{FF2B5EF4-FFF2-40B4-BE49-F238E27FC236}">
              <a16:creationId xmlns:a16="http://schemas.microsoft.com/office/drawing/2014/main" id="{FD4CBCD3-D8BE-4F56-9C41-B5B38395AB85}"/>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1" name="【市民会館】&#10;一人当たり面積グラフ枠">
          <a:extLst>
            <a:ext uri="{FF2B5EF4-FFF2-40B4-BE49-F238E27FC236}">
              <a16:creationId xmlns:a16="http://schemas.microsoft.com/office/drawing/2014/main" id="{268AB713-A1D2-4A21-AE20-60C84087ADC6}"/>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161544</xdr:rowOff>
    </xdr:from>
    <xdr:to>
      <xdr:col>54</xdr:col>
      <xdr:colOff>189865</xdr:colOff>
      <xdr:row>108</xdr:row>
      <xdr:rowOff>117348</xdr:rowOff>
    </xdr:to>
    <xdr:cxnSp macro="">
      <xdr:nvCxnSpPr>
        <xdr:cNvPr id="362" name="直線コネクタ 361">
          <a:extLst>
            <a:ext uri="{FF2B5EF4-FFF2-40B4-BE49-F238E27FC236}">
              <a16:creationId xmlns:a16="http://schemas.microsoft.com/office/drawing/2014/main" id="{09DC9D5B-F3B0-4B5A-A66C-C9FA57EA43CD}"/>
            </a:ext>
          </a:extLst>
        </xdr:cNvPr>
        <xdr:cNvCxnSpPr/>
      </xdr:nvCxnSpPr>
      <xdr:spPr>
        <a:xfrm flipV="1">
          <a:off x="10476865" y="17135094"/>
          <a:ext cx="0" cy="14988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121175</xdr:rowOff>
    </xdr:from>
    <xdr:ext cx="469744" cy="259045"/>
    <xdr:sp macro="" textlink="">
      <xdr:nvSpPr>
        <xdr:cNvPr id="363" name="【市民会館】&#10;一人当たり面積最小値テキスト">
          <a:extLst>
            <a:ext uri="{FF2B5EF4-FFF2-40B4-BE49-F238E27FC236}">
              <a16:creationId xmlns:a16="http://schemas.microsoft.com/office/drawing/2014/main" id="{298632EB-A282-497E-A53F-06E77E179726}"/>
            </a:ext>
          </a:extLst>
        </xdr:cNvPr>
        <xdr:cNvSpPr txBox="1"/>
      </xdr:nvSpPr>
      <xdr:spPr>
        <a:xfrm>
          <a:off x="10515600" y="18637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117348</xdr:rowOff>
    </xdr:from>
    <xdr:to>
      <xdr:col>55</xdr:col>
      <xdr:colOff>88900</xdr:colOff>
      <xdr:row>108</xdr:row>
      <xdr:rowOff>117348</xdr:rowOff>
    </xdr:to>
    <xdr:cxnSp macro="">
      <xdr:nvCxnSpPr>
        <xdr:cNvPr id="364" name="直線コネクタ 363">
          <a:extLst>
            <a:ext uri="{FF2B5EF4-FFF2-40B4-BE49-F238E27FC236}">
              <a16:creationId xmlns:a16="http://schemas.microsoft.com/office/drawing/2014/main" id="{7FADF393-AE19-472F-8926-E3748EFAFB38}"/>
            </a:ext>
          </a:extLst>
        </xdr:cNvPr>
        <xdr:cNvCxnSpPr/>
      </xdr:nvCxnSpPr>
      <xdr:spPr>
        <a:xfrm>
          <a:off x="10388600" y="18633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108221</xdr:rowOff>
    </xdr:from>
    <xdr:ext cx="469744" cy="259045"/>
    <xdr:sp macro="" textlink="">
      <xdr:nvSpPr>
        <xdr:cNvPr id="365" name="【市民会館】&#10;一人当たり面積最大値テキスト">
          <a:extLst>
            <a:ext uri="{FF2B5EF4-FFF2-40B4-BE49-F238E27FC236}">
              <a16:creationId xmlns:a16="http://schemas.microsoft.com/office/drawing/2014/main" id="{DD742602-2B6A-4598-8273-6375194691AB}"/>
            </a:ext>
          </a:extLst>
        </xdr:cNvPr>
        <xdr:cNvSpPr txBox="1"/>
      </xdr:nvSpPr>
      <xdr:spPr>
        <a:xfrm>
          <a:off x="10515600" y="16910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161544</xdr:rowOff>
    </xdr:from>
    <xdr:to>
      <xdr:col>55</xdr:col>
      <xdr:colOff>88900</xdr:colOff>
      <xdr:row>99</xdr:row>
      <xdr:rowOff>161544</xdr:rowOff>
    </xdr:to>
    <xdr:cxnSp macro="">
      <xdr:nvCxnSpPr>
        <xdr:cNvPr id="366" name="直線コネクタ 365">
          <a:extLst>
            <a:ext uri="{FF2B5EF4-FFF2-40B4-BE49-F238E27FC236}">
              <a16:creationId xmlns:a16="http://schemas.microsoft.com/office/drawing/2014/main" id="{725EF6D8-1D5B-4501-87E0-91EC19DA5F28}"/>
            </a:ext>
          </a:extLst>
        </xdr:cNvPr>
        <xdr:cNvCxnSpPr/>
      </xdr:nvCxnSpPr>
      <xdr:spPr>
        <a:xfrm>
          <a:off x="10388600" y="17135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74692</xdr:rowOff>
    </xdr:from>
    <xdr:ext cx="469744" cy="259045"/>
    <xdr:sp macro="" textlink="">
      <xdr:nvSpPr>
        <xdr:cNvPr id="367" name="【市民会館】&#10;一人当たり面積平均値テキスト">
          <a:extLst>
            <a:ext uri="{FF2B5EF4-FFF2-40B4-BE49-F238E27FC236}">
              <a16:creationId xmlns:a16="http://schemas.microsoft.com/office/drawing/2014/main" id="{D0E3612C-7861-4F1B-BF5F-F3B7269B59F5}"/>
            </a:ext>
          </a:extLst>
        </xdr:cNvPr>
        <xdr:cNvSpPr txBox="1"/>
      </xdr:nvSpPr>
      <xdr:spPr>
        <a:xfrm>
          <a:off x="10515600" y="182483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96265</xdr:rowOff>
    </xdr:from>
    <xdr:to>
      <xdr:col>55</xdr:col>
      <xdr:colOff>50800</xdr:colOff>
      <xdr:row>107</xdr:row>
      <xdr:rowOff>26415</xdr:rowOff>
    </xdr:to>
    <xdr:sp macro="" textlink="">
      <xdr:nvSpPr>
        <xdr:cNvPr id="368" name="フローチャート: 判断 367">
          <a:extLst>
            <a:ext uri="{FF2B5EF4-FFF2-40B4-BE49-F238E27FC236}">
              <a16:creationId xmlns:a16="http://schemas.microsoft.com/office/drawing/2014/main" id="{25D36928-9F51-4B48-B8A0-42093E460414}"/>
            </a:ext>
          </a:extLst>
        </xdr:cNvPr>
        <xdr:cNvSpPr/>
      </xdr:nvSpPr>
      <xdr:spPr>
        <a:xfrm>
          <a:off x="10426700" y="1826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93218</xdr:rowOff>
    </xdr:from>
    <xdr:to>
      <xdr:col>50</xdr:col>
      <xdr:colOff>165100</xdr:colOff>
      <xdr:row>107</xdr:row>
      <xdr:rowOff>23368</xdr:rowOff>
    </xdr:to>
    <xdr:sp macro="" textlink="">
      <xdr:nvSpPr>
        <xdr:cNvPr id="369" name="フローチャート: 判断 368">
          <a:extLst>
            <a:ext uri="{FF2B5EF4-FFF2-40B4-BE49-F238E27FC236}">
              <a16:creationId xmlns:a16="http://schemas.microsoft.com/office/drawing/2014/main" id="{969847A2-B77E-4FC5-9121-56CB5D8A2066}"/>
            </a:ext>
          </a:extLst>
        </xdr:cNvPr>
        <xdr:cNvSpPr/>
      </xdr:nvSpPr>
      <xdr:spPr>
        <a:xfrm>
          <a:off x="9588500" y="18266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114554</xdr:rowOff>
    </xdr:from>
    <xdr:to>
      <xdr:col>46</xdr:col>
      <xdr:colOff>38100</xdr:colOff>
      <xdr:row>107</xdr:row>
      <xdr:rowOff>44704</xdr:rowOff>
    </xdr:to>
    <xdr:sp macro="" textlink="">
      <xdr:nvSpPr>
        <xdr:cNvPr id="370" name="フローチャート: 判断 369">
          <a:extLst>
            <a:ext uri="{FF2B5EF4-FFF2-40B4-BE49-F238E27FC236}">
              <a16:creationId xmlns:a16="http://schemas.microsoft.com/office/drawing/2014/main" id="{D524FAC3-66A5-4DDE-AB82-1298C390EBDD}"/>
            </a:ext>
          </a:extLst>
        </xdr:cNvPr>
        <xdr:cNvSpPr/>
      </xdr:nvSpPr>
      <xdr:spPr>
        <a:xfrm>
          <a:off x="8699500" y="18288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167132</xdr:rowOff>
    </xdr:from>
    <xdr:to>
      <xdr:col>41</xdr:col>
      <xdr:colOff>101600</xdr:colOff>
      <xdr:row>107</xdr:row>
      <xdr:rowOff>97282</xdr:rowOff>
    </xdr:to>
    <xdr:sp macro="" textlink="">
      <xdr:nvSpPr>
        <xdr:cNvPr id="371" name="フローチャート: 判断 370">
          <a:extLst>
            <a:ext uri="{FF2B5EF4-FFF2-40B4-BE49-F238E27FC236}">
              <a16:creationId xmlns:a16="http://schemas.microsoft.com/office/drawing/2014/main" id="{F17FA365-8CFF-4185-A509-B29E699923B6}"/>
            </a:ext>
          </a:extLst>
        </xdr:cNvPr>
        <xdr:cNvSpPr/>
      </xdr:nvSpPr>
      <xdr:spPr>
        <a:xfrm>
          <a:off x="7810500" y="1834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161037</xdr:rowOff>
    </xdr:from>
    <xdr:to>
      <xdr:col>36</xdr:col>
      <xdr:colOff>165100</xdr:colOff>
      <xdr:row>107</xdr:row>
      <xdr:rowOff>91187</xdr:rowOff>
    </xdr:to>
    <xdr:sp macro="" textlink="">
      <xdr:nvSpPr>
        <xdr:cNvPr id="372" name="フローチャート: 判断 371">
          <a:extLst>
            <a:ext uri="{FF2B5EF4-FFF2-40B4-BE49-F238E27FC236}">
              <a16:creationId xmlns:a16="http://schemas.microsoft.com/office/drawing/2014/main" id="{5A6D5020-0EF3-4DC7-BD14-4BBB6F5258D4}"/>
            </a:ext>
          </a:extLst>
        </xdr:cNvPr>
        <xdr:cNvSpPr/>
      </xdr:nvSpPr>
      <xdr:spPr>
        <a:xfrm>
          <a:off x="6921500" y="18334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3" name="テキスト ボックス 372">
          <a:extLst>
            <a:ext uri="{FF2B5EF4-FFF2-40B4-BE49-F238E27FC236}">
              <a16:creationId xmlns:a16="http://schemas.microsoft.com/office/drawing/2014/main" id="{497A0836-1921-4AE7-B54C-C781B5A2CCD1}"/>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4" name="テキスト ボックス 373">
          <a:extLst>
            <a:ext uri="{FF2B5EF4-FFF2-40B4-BE49-F238E27FC236}">
              <a16:creationId xmlns:a16="http://schemas.microsoft.com/office/drawing/2014/main" id="{2B3C67FD-4475-4359-924E-097C73F3306E}"/>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5" name="テキスト ボックス 374">
          <a:extLst>
            <a:ext uri="{FF2B5EF4-FFF2-40B4-BE49-F238E27FC236}">
              <a16:creationId xmlns:a16="http://schemas.microsoft.com/office/drawing/2014/main" id="{33CFEB3A-DEF4-46A9-9BA5-72B64832CD9A}"/>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6" name="テキスト ボックス 375">
          <a:extLst>
            <a:ext uri="{FF2B5EF4-FFF2-40B4-BE49-F238E27FC236}">
              <a16:creationId xmlns:a16="http://schemas.microsoft.com/office/drawing/2014/main" id="{56C7084A-6F5C-40DC-95FB-E2F541677DDA}"/>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7" name="テキスト ボックス 376">
          <a:extLst>
            <a:ext uri="{FF2B5EF4-FFF2-40B4-BE49-F238E27FC236}">
              <a16:creationId xmlns:a16="http://schemas.microsoft.com/office/drawing/2014/main" id="{BEBC2751-9443-44B1-BE43-FAC98748E796}"/>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71120</xdr:rowOff>
    </xdr:from>
    <xdr:to>
      <xdr:col>55</xdr:col>
      <xdr:colOff>50800</xdr:colOff>
      <xdr:row>105</xdr:row>
      <xdr:rowOff>1270</xdr:rowOff>
    </xdr:to>
    <xdr:sp macro="" textlink="">
      <xdr:nvSpPr>
        <xdr:cNvPr id="378" name="楕円 377">
          <a:extLst>
            <a:ext uri="{FF2B5EF4-FFF2-40B4-BE49-F238E27FC236}">
              <a16:creationId xmlns:a16="http://schemas.microsoft.com/office/drawing/2014/main" id="{69463B03-B9D9-49F0-9AB3-0972A8FC40D7}"/>
            </a:ext>
          </a:extLst>
        </xdr:cNvPr>
        <xdr:cNvSpPr/>
      </xdr:nvSpPr>
      <xdr:spPr>
        <a:xfrm>
          <a:off x="10426700" y="1790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93997</xdr:rowOff>
    </xdr:from>
    <xdr:ext cx="469744" cy="259045"/>
    <xdr:sp macro="" textlink="">
      <xdr:nvSpPr>
        <xdr:cNvPr id="379" name="【市民会館】&#10;一人当たり面積該当値テキスト">
          <a:extLst>
            <a:ext uri="{FF2B5EF4-FFF2-40B4-BE49-F238E27FC236}">
              <a16:creationId xmlns:a16="http://schemas.microsoft.com/office/drawing/2014/main" id="{AE16FECC-8F3E-49E1-9834-ED5D4E4A7B77}"/>
            </a:ext>
          </a:extLst>
        </xdr:cNvPr>
        <xdr:cNvSpPr txBox="1"/>
      </xdr:nvSpPr>
      <xdr:spPr>
        <a:xfrm>
          <a:off x="10515600" y="1775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81026</xdr:rowOff>
    </xdr:from>
    <xdr:to>
      <xdr:col>50</xdr:col>
      <xdr:colOff>165100</xdr:colOff>
      <xdr:row>105</xdr:row>
      <xdr:rowOff>11176</xdr:rowOff>
    </xdr:to>
    <xdr:sp macro="" textlink="">
      <xdr:nvSpPr>
        <xdr:cNvPr id="380" name="楕円 379">
          <a:extLst>
            <a:ext uri="{FF2B5EF4-FFF2-40B4-BE49-F238E27FC236}">
              <a16:creationId xmlns:a16="http://schemas.microsoft.com/office/drawing/2014/main" id="{22ABEC84-C524-42D9-8FB8-DADD6DCEF4C8}"/>
            </a:ext>
          </a:extLst>
        </xdr:cNvPr>
        <xdr:cNvSpPr/>
      </xdr:nvSpPr>
      <xdr:spPr>
        <a:xfrm>
          <a:off x="9588500" y="17911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121920</xdr:rowOff>
    </xdr:from>
    <xdr:to>
      <xdr:col>55</xdr:col>
      <xdr:colOff>0</xdr:colOff>
      <xdr:row>104</xdr:row>
      <xdr:rowOff>131826</xdr:rowOff>
    </xdr:to>
    <xdr:cxnSp macro="">
      <xdr:nvCxnSpPr>
        <xdr:cNvPr id="381" name="直線コネクタ 380">
          <a:extLst>
            <a:ext uri="{FF2B5EF4-FFF2-40B4-BE49-F238E27FC236}">
              <a16:creationId xmlns:a16="http://schemas.microsoft.com/office/drawing/2014/main" id="{99D2CA50-BF3F-4EE8-96C9-DD8DBDECFE03}"/>
            </a:ext>
          </a:extLst>
        </xdr:cNvPr>
        <xdr:cNvCxnSpPr/>
      </xdr:nvCxnSpPr>
      <xdr:spPr>
        <a:xfrm flipV="1">
          <a:off x="9639300" y="17952720"/>
          <a:ext cx="8382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100076</xdr:rowOff>
    </xdr:from>
    <xdr:to>
      <xdr:col>46</xdr:col>
      <xdr:colOff>38100</xdr:colOff>
      <xdr:row>105</xdr:row>
      <xdr:rowOff>30226</xdr:rowOff>
    </xdr:to>
    <xdr:sp macro="" textlink="">
      <xdr:nvSpPr>
        <xdr:cNvPr id="382" name="楕円 381">
          <a:extLst>
            <a:ext uri="{FF2B5EF4-FFF2-40B4-BE49-F238E27FC236}">
              <a16:creationId xmlns:a16="http://schemas.microsoft.com/office/drawing/2014/main" id="{063D6449-79B4-4302-BD12-47EBE124D2F8}"/>
            </a:ext>
          </a:extLst>
        </xdr:cNvPr>
        <xdr:cNvSpPr/>
      </xdr:nvSpPr>
      <xdr:spPr>
        <a:xfrm>
          <a:off x="8699500" y="1793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131826</xdr:rowOff>
    </xdr:from>
    <xdr:to>
      <xdr:col>50</xdr:col>
      <xdr:colOff>114300</xdr:colOff>
      <xdr:row>104</xdr:row>
      <xdr:rowOff>150876</xdr:rowOff>
    </xdr:to>
    <xdr:cxnSp macro="">
      <xdr:nvCxnSpPr>
        <xdr:cNvPr id="383" name="直線コネクタ 382">
          <a:extLst>
            <a:ext uri="{FF2B5EF4-FFF2-40B4-BE49-F238E27FC236}">
              <a16:creationId xmlns:a16="http://schemas.microsoft.com/office/drawing/2014/main" id="{202BE3EC-700F-435B-9015-A423FC0911A1}"/>
            </a:ext>
          </a:extLst>
        </xdr:cNvPr>
        <xdr:cNvCxnSpPr/>
      </xdr:nvCxnSpPr>
      <xdr:spPr>
        <a:xfrm flipV="1">
          <a:off x="8750300" y="17962626"/>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112268</xdr:rowOff>
    </xdr:from>
    <xdr:to>
      <xdr:col>41</xdr:col>
      <xdr:colOff>101600</xdr:colOff>
      <xdr:row>105</xdr:row>
      <xdr:rowOff>42418</xdr:rowOff>
    </xdr:to>
    <xdr:sp macro="" textlink="">
      <xdr:nvSpPr>
        <xdr:cNvPr id="384" name="楕円 383">
          <a:extLst>
            <a:ext uri="{FF2B5EF4-FFF2-40B4-BE49-F238E27FC236}">
              <a16:creationId xmlns:a16="http://schemas.microsoft.com/office/drawing/2014/main" id="{DD206152-A6E3-420D-A6DF-DE6E7C15CD54}"/>
            </a:ext>
          </a:extLst>
        </xdr:cNvPr>
        <xdr:cNvSpPr/>
      </xdr:nvSpPr>
      <xdr:spPr>
        <a:xfrm>
          <a:off x="7810500" y="17943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150876</xdr:rowOff>
    </xdr:from>
    <xdr:to>
      <xdr:col>45</xdr:col>
      <xdr:colOff>177800</xdr:colOff>
      <xdr:row>104</xdr:row>
      <xdr:rowOff>163068</xdr:rowOff>
    </xdr:to>
    <xdr:cxnSp macro="">
      <xdr:nvCxnSpPr>
        <xdr:cNvPr id="385" name="直線コネクタ 384">
          <a:extLst>
            <a:ext uri="{FF2B5EF4-FFF2-40B4-BE49-F238E27FC236}">
              <a16:creationId xmlns:a16="http://schemas.microsoft.com/office/drawing/2014/main" id="{B077DCE4-9D5D-4C2A-8D09-09B13094DDDA}"/>
            </a:ext>
          </a:extLst>
        </xdr:cNvPr>
        <xdr:cNvCxnSpPr/>
      </xdr:nvCxnSpPr>
      <xdr:spPr>
        <a:xfrm flipV="1">
          <a:off x="7861300" y="17981676"/>
          <a:ext cx="8890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121413</xdr:rowOff>
    </xdr:from>
    <xdr:to>
      <xdr:col>36</xdr:col>
      <xdr:colOff>165100</xdr:colOff>
      <xdr:row>105</xdr:row>
      <xdr:rowOff>51563</xdr:rowOff>
    </xdr:to>
    <xdr:sp macro="" textlink="">
      <xdr:nvSpPr>
        <xdr:cNvPr id="386" name="楕円 385">
          <a:extLst>
            <a:ext uri="{FF2B5EF4-FFF2-40B4-BE49-F238E27FC236}">
              <a16:creationId xmlns:a16="http://schemas.microsoft.com/office/drawing/2014/main" id="{1DCDEECB-6611-40C3-A825-0E281F8BCEBC}"/>
            </a:ext>
          </a:extLst>
        </xdr:cNvPr>
        <xdr:cNvSpPr/>
      </xdr:nvSpPr>
      <xdr:spPr>
        <a:xfrm>
          <a:off x="6921500" y="17952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163068</xdr:rowOff>
    </xdr:from>
    <xdr:to>
      <xdr:col>41</xdr:col>
      <xdr:colOff>50800</xdr:colOff>
      <xdr:row>105</xdr:row>
      <xdr:rowOff>763</xdr:rowOff>
    </xdr:to>
    <xdr:cxnSp macro="">
      <xdr:nvCxnSpPr>
        <xdr:cNvPr id="387" name="直線コネクタ 386">
          <a:extLst>
            <a:ext uri="{FF2B5EF4-FFF2-40B4-BE49-F238E27FC236}">
              <a16:creationId xmlns:a16="http://schemas.microsoft.com/office/drawing/2014/main" id="{2AA17963-96EE-4389-99D9-CEA7AA064FBD}"/>
            </a:ext>
          </a:extLst>
        </xdr:cNvPr>
        <xdr:cNvCxnSpPr/>
      </xdr:nvCxnSpPr>
      <xdr:spPr>
        <a:xfrm flipV="1">
          <a:off x="6972300" y="17993868"/>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14495</xdr:rowOff>
    </xdr:from>
    <xdr:ext cx="469744" cy="259045"/>
    <xdr:sp macro="" textlink="">
      <xdr:nvSpPr>
        <xdr:cNvPr id="388" name="n_1aveValue【市民会館】&#10;一人当たり面積">
          <a:extLst>
            <a:ext uri="{FF2B5EF4-FFF2-40B4-BE49-F238E27FC236}">
              <a16:creationId xmlns:a16="http://schemas.microsoft.com/office/drawing/2014/main" id="{E0CF9406-6826-4806-B41F-94D44B758E5F}"/>
            </a:ext>
          </a:extLst>
        </xdr:cNvPr>
        <xdr:cNvSpPr txBox="1"/>
      </xdr:nvSpPr>
      <xdr:spPr>
        <a:xfrm>
          <a:off x="9391727" y="18359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35831</xdr:rowOff>
    </xdr:from>
    <xdr:ext cx="469744" cy="259045"/>
    <xdr:sp macro="" textlink="">
      <xdr:nvSpPr>
        <xdr:cNvPr id="389" name="n_2aveValue【市民会館】&#10;一人当たり面積">
          <a:extLst>
            <a:ext uri="{FF2B5EF4-FFF2-40B4-BE49-F238E27FC236}">
              <a16:creationId xmlns:a16="http://schemas.microsoft.com/office/drawing/2014/main" id="{0C6EFB5C-FB15-43C1-A602-CCF2E60A43DD}"/>
            </a:ext>
          </a:extLst>
        </xdr:cNvPr>
        <xdr:cNvSpPr txBox="1"/>
      </xdr:nvSpPr>
      <xdr:spPr>
        <a:xfrm>
          <a:off x="8515427" y="18380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88409</xdr:rowOff>
    </xdr:from>
    <xdr:ext cx="469744" cy="259045"/>
    <xdr:sp macro="" textlink="">
      <xdr:nvSpPr>
        <xdr:cNvPr id="390" name="n_3aveValue【市民会館】&#10;一人当たり面積">
          <a:extLst>
            <a:ext uri="{FF2B5EF4-FFF2-40B4-BE49-F238E27FC236}">
              <a16:creationId xmlns:a16="http://schemas.microsoft.com/office/drawing/2014/main" id="{225EED2F-F6FB-4618-AE47-2B3BCB76834C}"/>
            </a:ext>
          </a:extLst>
        </xdr:cNvPr>
        <xdr:cNvSpPr txBox="1"/>
      </xdr:nvSpPr>
      <xdr:spPr>
        <a:xfrm>
          <a:off x="7626427" y="1843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82314</xdr:rowOff>
    </xdr:from>
    <xdr:ext cx="469744" cy="259045"/>
    <xdr:sp macro="" textlink="">
      <xdr:nvSpPr>
        <xdr:cNvPr id="391" name="n_4aveValue【市民会館】&#10;一人当たり面積">
          <a:extLst>
            <a:ext uri="{FF2B5EF4-FFF2-40B4-BE49-F238E27FC236}">
              <a16:creationId xmlns:a16="http://schemas.microsoft.com/office/drawing/2014/main" id="{CCA645C9-12F0-4722-9C92-5CA210ABA665}"/>
            </a:ext>
          </a:extLst>
        </xdr:cNvPr>
        <xdr:cNvSpPr txBox="1"/>
      </xdr:nvSpPr>
      <xdr:spPr>
        <a:xfrm>
          <a:off x="6737427" y="1842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27703</xdr:rowOff>
    </xdr:from>
    <xdr:ext cx="469744" cy="259045"/>
    <xdr:sp macro="" textlink="">
      <xdr:nvSpPr>
        <xdr:cNvPr id="392" name="n_1mainValue【市民会館】&#10;一人当たり面積">
          <a:extLst>
            <a:ext uri="{FF2B5EF4-FFF2-40B4-BE49-F238E27FC236}">
              <a16:creationId xmlns:a16="http://schemas.microsoft.com/office/drawing/2014/main" id="{53E003B2-A4A6-406C-9630-40C1C9EE72B0}"/>
            </a:ext>
          </a:extLst>
        </xdr:cNvPr>
        <xdr:cNvSpPr txBox="1"/>
      </xdr:nvSpPr>
      <xdr:spPr>
        <a:xfrm>
          <a:off x="9391727" y="17687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46753</xdr:rowOff>
    </xdr:from>
    <xdr:ext cx="469744" cy="259045"/>
    <xdr:sp macro="" textlink="">
      <xdr:nvSpPr>
        <xdr:cNvPr id="393" name="n_2mainValue【市民会館】&#10;一人当たり面積">
          <a:extLst>
            <a:ext uri="{FF2B5EF4-FFF2-40B4-BE49-F238E27FC236}">
              <a16:creationId xmlns:a16="http://schemas.microsoft.com/office/drawing/2014/main" id="{18F04D4E-9034-4963-80AE-4D44F18885A4}"/>
            </a:ext>
          </a:extLst>
        </xdr:cNvPr>
        <xdr:cNvSpPr txBox="1"/>
      </xdr:nvSpPr>
      <xdr:spPr>
        <a:xfrm>
          <a:off x="8515427" y="17706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58945</xdr:rowOff>
    </xdr:from>
    <xdr:ext cx="469744" cy="259045"/>
    <xdr:sp macro="" textlink="">
      <xdr:nvSpPr>
        <xdr:cNvPr id="394" name="n_3mainValue【市民会館】&#10;一人当たり面積">
          <a:extLst>
            <a:ext uri="{FF2B5EF4-FFF2-40B4-BE49-F238E27FC236}">
              <a16:creationId xmlns:a16="http://schemas.microsoft.com/office/drawing/2014/main" id="{270BEFCF-9678-499B-9020-CCD32AABE7D7}"/>
            </a:ext>
          </a:extLst>
        </xdr:cNvPr>
        <xdr:cNvSpPr txBox="1"/>
      </xdr:nvSpPr>
      <xdr:spPr>
        <a:xfrm>
          <a:off x="7626427" y="17718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68090</xdr:rowOff>
    </xdr:from>
    <xdr:ext cx="469744" cy="259045"/>
    <xdr:sp macro="" textlink="">
      <xdr:nvSpPr>
        <xdr:cNvPr id="395" name="n_4mainValue【市民会館】&#10;一人当たり面積">
          <a:extLst>
            <a:ext uri="{FF2B5EF4-FFF2-40B4-BE49-F238E27FC236}">
              <a16:creationId xmlns:a16="http://schemas.microsoft.com/office/drawing/2014/main" id="{E9E0D420-D7F9-4DCD-A14F-7B31C1F00528}"/>
            </a:ext>
          </a:extLst>
        </xdr:cNvPr>
        <xdr:cNvSpPr txBox="1"/>
      </xdr:nvSpPr>
      <xdr:spPr>
        <a:xfrm>
          <a:off x="6737427" y="17727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6" name="正方形/長方形 395">
          <a:extLst>
            <a:ext uri="{FF2B5EF4-FFF2-40B4-BE49-F238E27FC236}">
              <a16:creationId xmlns:a16="http://schemas.microsoft.com/office/drawing/2014/main" id="{B1E18F53-49CF-4088-B56C-8FAA76C20545}"/>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7" name="正方形/長方形 396">
          <a:extLst>
            <a:ext uri="{FF2B5EF4-FFF2-40B4-BE49-F238E27FC236}">
              <a16:creationId xmlns:a16="http://schemas.microsoft.com/office/drawing/2014/main" id="{72773BFE-7B61-4A6F-BF23-C1DB1CBA3405}"/>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8" name="正方形/長方形 397">
          <a:extLst>
            <a:ext uri="{FF2B5EF4-FFF2-40B4-BE49-F238E27FC236}">
              <a16:creationId xmlns:a16="http://schemas.microsoft.com/office/drawing/2014/main" id="{E6D20A07-E23C-45E0-BF36-A64CF7ED2371}"/>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9" name="正方形/長方形 398">
          <a:extLst>
            <a:ext uri="{FF2B5EF4-FFF2-40B4-BE49-F238E27FC236}">
              <a16:creationId xmlns:a16="http://schemas.microsoft.com/office/drawing/2014/main" id="{85467757-9D30-43C5-A624-7668B99773AB}"/>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0" name="正方形/長方形 399">
          <a:extLst>
            <a:ext uri="{FF2B5EF4-FFF2-40B4-BE49-F238E27FC236}">
              <a16:creationId xmlns:a16="http://schemas.microsoft.com/office/drawing/2014/main" id="{2E3A43FA-7592-4B39-B22D-6A6E3713819F}"/>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1" name="正方形/長方形 400">
          <a:extLst>
            <a:ext uri="{FF2B5EF4-FFF2-40B4-BE49-F238E27FC236}">
              <a16:creationId xmlns:a16="http://schemas.microsoft.com/office/drawing/2014/main" id="{08F13128-8D1F-49CA-9CAC-FD37E42BF9D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2" name="正方形/長方形 401">
          <a:extLst>
            <a:ext uri="{FF2B5EF4-FFF2-40B4-BE49-F238E27FC236}">
              <a16:creationId xmlns:a16="http://schemas.microsoft.com/office/drawing/2014/main" id="{430618B9-753C-43C7-A00E-C06A9611CD36}"/>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3" name="正方形/長方形 402">
          <a:extLst>
            <a:ext uri="{FF2B5EF4-FFF2-40B4-BE49-F238E27FC236}">
              <a16:creationId xmlns:a16="http://schemas.microsoft.com/office/drawing/2014/main" id="{F94FD69C-2E41-4B7C-8F0F-3477D8B057E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4" name="テキスト ボックス 403">
          <a:extLst>
            <a:ext uri="{FF2B5EF4-FFF2-40B4-BE49-F238E27FC236}">
              <a16:creationId xmlns:a16="http://schemas.microsoft.com/office/drawing/2014/main" id="{ED7EC353-E568-4E30-A75F-239DE72F132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5" name="直線コネクタ 404">
          <a:extLst>
            <a:ext uri="{FF2B5EF4-FFF2-40B4-BE49-F238E27FC236}">
              <a16:creationId xmlns:a16="http://schemas.microsoft.com/office/drawing/2014/main" id="{7F7C00D4-D076-4DC7-859B-9625E7D8B97F}"/>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6" name="テキスト ボックス 405">
          <a:extLst>
            <a:ext uri="{FF2B5EF4-FFF2-40B4-BE49-F238E27FC236}">
              <a16:creationId xmlns:a16="http://schemas.microsoft.com/office/drawing/2014/main" id="{D1C74DC4-AD8B-4404-BCFD-6CD214AEA034}"/>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7" name="直線コネクタ 406">
          <a:extLst>
            <a:ext uri="{FF2B5EF4-FFF2-40B4-BE49-F238E27FC236}">
              <a16:creationId xmlns:a16="http://schemas.microsoft.com/office/drawing/2014/main" id="{6E5DB61B-9738-44DE-BDA8-6FC1121B253B}"/>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8" name="テキスト ボックス 407">
          <a:extLst>
            <a:ext uri="{FF2B5EF4-FFF2-40B4-BE49-F238E27FC236}">
              <a16:creationId xmlns:a16="http://schemas.microsoft.com/office/drawing/2014/main" id="{69FFC761-146E-4D02-92F1-CB608449B57C}"/>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9" name="直線コネクタ 408">
          <a:extLst>
            <a:ext uri="{FF2B5EF4-FFF2-40B4-BE49-F238E27FC236}">
              <a16:creationId xmlns:a16="http://schemas.microsoft.com/office/drawing/2014/main" id="{533541C1-A6D1-45E5-A85C-D37785AB7479}"/>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10" name="テキスト ボックス 409">
          <a:extLst>
            <a:ext uri="{FF2B5EF4-FFF2-40B4-BE49-F238E27FC236}">
              <a16:creationId xmlns:a16="http://schemas.microsoft.com/office/drawing/2014/main" id="{F71DDA32-E52E-476A-B087-7980F468B67F}"/>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1" name="直線コネクタ 410">
          <a:extLst>
            <a:ext uri="{FF2B5EF4-FFF2-40B4-BE49-F238E27FC236}">
              <a16:creationId xmlns:a16="http://schemas.microsoft.com/office/drawing/2014/main" id="{1E971FA8-384B-46FC-96E8-98BA0F273B23}"/>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2" name="テキスト ボックス 411">
          <a:extLst>
            <a:ext uri="{FF2B5EF4-FFF2-40B4-BE49-F238E27FC236}">
              <a16:creationId xmlns:a16="http://schemas.microsoft.com/office/drawing/2014/main" id="{6D92A1A2-4D73-4F7B-A834-32468C10F375}"/>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3" name="直線コネクタ 412">
          <a:extLst>
            <a:ext uri="{FF2B5EF4-FFF2-40B4-BE49-F238E27FC236}">
              <a16:creationId xmlns:a16="http://schemas.microsoft.com/office/drawing/2014/main" id="{DE33AF00-7041-4B47-8CFF-CC0878AFE758}"/>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4" name="テキスト ボックス 413">
          <a:extLst>
            <a:ext uri="{FF2B5EF4-FFF2-40B4-BE49-F238E27FC236}">
              <a16:creationId xmlns:a16="http://schemas.microsoft.com/office/drawing/2014/main" id="{766D1494-7A55-49E1-9316-140ADD01408D}"/>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5" name="直線コネクタ 414">
          <a:extLst>
            <a:ext uri="{FF2B5EF4-FFF2-40B4-BE49-F238E27FC236}">
              <a16:creationId xmlns:a16="http://schemas.microsoft.com/office/drawing/2014/main" id="{68EEFD31-87BA-45BB-A5B2-9BA8AC9B27A2}"/>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6" name="テキスト ボックス 415">
          <a:extLst>
            <a:ext uri="{FF2B5EF4-FFF2-40B4-BE49-F238E27FC236}">
              <a16:creationId xmlns:a16="http://schemas.microsoft.com/office/drawing/2014/main" id="{F56CC749-CB8B-47CC-A21D-668E98C0E47E}"/>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7" name="直線コネクタ 416">
          <a:extLst>
            <a:ext uri="{FF2B5EF4-FFF2-40B4-BE49-F238E27FC236}">
              <a16:creationId xmlns:a16="http://schemas.microsoft.com/office/drawing/2014/main" id="{6284BA6F-FDA3-4AA0-9426-52ADE8CA3C69}"/>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8" name="テキスト ボックス 417">
          <a:extLst>
            <a:ext uri="{FF2B5EF4-FFF2-40B4-BE49-F238E27FC236}">
              <a16:creationId xmlns:a16="http://schemas.microsoft.com/office/drawing/2014/main" id="{61EC201D-ED1B-486D-A986-F71433D424A8}"/>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9" name="直線コネクタ 418">
          <a:extLst>
            <a:ext uri="{FF2B5EF4-FFF2-40B4-BE49-F238E27FC236}">
              <a16:creationId xmlns:a16="http://schemas.microsoft.com/office/drawing/2014/main" id="{ADD14B6A-CE40-41C4-9DE6-B8A17730B97D}"/>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0" name="【一般廃棄物処理施設】&#10;有形固定資産減価償却率グラフ枠">
          <a:extLst>
            <a:ext uri="{FF2B5EF4-FFF2-40B4-BE49-F238E27FC236}">
              <a16:creationId xmlns:a16="http://schemas.microsoft.com/office/drawing/2014/main" id="{87C44B54-2023-4D63-A041-B245E27F7C4A}"/>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84364</xdr:rowOff>
    </xdr:from>
    <xdr:to>
      <xdr:col>85</xdr:col>
      <xdr:colOff>126364</xdr:colOff>
      <xdr:row>42</xdr:row>
      <xdr:rowOff>92528</xdr:rowOff>
    </xdr:to>
    <xdr:cxnSp macro="">
      <xdr:nvCxnSpPr>
        <xdr:cNvPr id="421" name="直線コネクタ 420">
          <a:extLst>
            <a:ext uri="{FF2B5EF4-FFF2-40B4-BE49-F238E27FC236}">
              <a16:creationId xmlns:a16="http://schemas.microsoft.com/office/drawing/2014/main" id="{D328EE0D-6CB0-452E-9016-1ACE25E7228E}"/>
            </a:ext>
          </a:extLst>
        </xdr:cNvPr>
        <xdr:cNvCxnSpPr/>
      </xdr:nvCxnSpPr>
      <xdr:spPr>
        <a:xfrm flipV="1">
          <a:off x="16318864" y="5742214"/>
          <a:ext cx="0" cy="1551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2" name="【一般廃棄物処理施設】&#10;有形固定資産減価償却率最小値テキスト">
          <a:extLst>
            <a:ext uri="{FF2B5EF4-FFF2-40B4-BE49-F238E27FC236}">
              <a16:creationId xmlns:a16="http://schemas.microsoft.com/office/drawing/2014/main" id="{F0399AB7-F62B-4FC4-B704-7288410533E5}"/>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3" name="直線コネクタ 422">
          <a:extLst>
            <a:ext uri="{FF2B5EF4-FFF2-40B4-BE49-F238E27FC236}">
              <a16:creationId xmlns:a16="http://schemas.microsoft.com/office/drawing/2014/main" id="{5F4745FE-677C-4359-8EA5-165F01622E80}"/>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31041</xdr:rowOff>
    </xdr:from>
    <xdr:ext cx="340478" cy="259045"/>
    <xdr:sp macro="" textlink="">
      <xdr:nvSpPr>
        <xdr:cNvPr id="424" name="【一般廃棄物処理施設】&#10;有形固定資産減価償却率最大値テキスト">
          <a:extLst>
            <a:ext uri="{FF2B5EF4-FFF2-40B4-BE49-F238E27FC236}">
              <a16:creationId xmlns:a16="http://schemas.microsoft.com/office/drawing/2014/main" id="{BCEB8B44-9A7E-4A12-9D6F-2B7EF6ABAFFE}"/>
            </a:ext>
          </a:extLst>
        </xdr:cNvPr>
        <xdr:cNvSpPr txBox="1"/>
      </xdr:nvSpPr>
      <xdr:spPr>
        <a:xfrm>
          <a:off x="16357600" y="551744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84364</xdr:rowOff>
    </xdr:from>
    <xdr:to>
      <xdr:col>86</xdr:col>
      <xdr:colOff>25400</xdr:colOff>
      <xdr:row>33</xdr:row>
      <xdr:rowOff>84364</xdr:rowOff>
    </xdr:to>
    <xdr:cxnSp macro="">
      <xdr:nvCxnSpPr>
        <xdr:cNvPr id="425" name="直線コネクタ 424">
          <a:extLst>
            <a:ext uri="{FF2B5EF4-FFF2-40B4-BE49-F238E27FC236}">
              <a16:creationId xmlns:a16="http://schemas.microsoft.com/office/drawing/2014/main" id="{F28CB3D0-0EC6-4104-B74A-49B20CE12131}"/>
            </a:ext>
          </a:extLst>
        </xdr:cNvPr>
        <xdr:cNvCxnSpPr/>
      </xdr:nvCxnSpPr>
      <xdr:spPr>
        <a:xfrm>
          <a:off x="16230600" y="574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162214</xdr:rowOff>
    </xdr:from>
    <xdr:ext cx="405111" cy="259045"/>
    <xdr:sp macro="" textlink="">
      <xdr:nvSpPr>
        <xdr:cNvPr id="426" name="【一般廃棄物処理施設】&#10;有形固定資産減価償却率平均値テキスト">
          <a:extLst>
            <a:ext uri="{FF2B5EF4-FFF2-40B4-BE49-F238E27FC236}">
              <a16:creationId xmlns:a16="http://schemas.microsoft.com/office/drawing/2014/main" id="{2DA8D36C-B2E7-4652-9FFE-45A44E78829B}"/>
            </a:ext>
          </a:extLst>
        </xdr:cNvPr>
        <xdr:cNvSpPr txBox="1"/>
      </xdr:nvSpPr>
      <xdr:spPr>
        <a:xfrm>
          <a:off x="16357600" y="65058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12337</xdr:rowOff>
    </xdr:from>
    <xdr:to>
      <xdr:col>85</xdr:col>
      <xdr:colOff>177800</xdr:colOff>
      <xdr:row>38</xdr:row>
      <xdr:rowOff>113937</xdr:rowOff>
    </xdr:to>
    <xdr:sp macro="" textlink="">
      <xdr:nvSpPr>
        <xdr:cNvPr id="427" name="フローチャート: 判断 426">
          <a:extLst>
            <a:ext uri="{FF2B5EF4-FFF2-40B4-BE49-F238E27FC236}">
              <a16:creationId xmlns:a16="http://schemas.microsoft.com/office/drawing/2014/main" id="{6DEADA40-719D-43D5-A2DF-43912EE15809}"/>
            </a:ext>
          </a:extLst>
        </xdr:cNvPr>
        <xdr:cNvSpPr/>
      </xdr:nvSpPr>
      <xdr:spPr>
        <a:xfrm>
          <a:off x="16268700" y="652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151130</xdr:rowOff>
    </xdr:from>
    <xdr:to>
      <xdr:col>81</xdr:col>
      <xdr:colOff>101600</xdr:colOff>
      <xdr:row>38</xdr:row>
      <xdr:rowOff>81280</xdr:rowOff>
    </xdr:to>
    <xdr:sp macro="" textlink="">
      <xdr:nvSpPr>
        <xdr:cNvPr id="428" name="フローチャート: 判断 427">
          <a:extLst>
            <a:ext uri="{FF2B5EF4-FFF2-40B4-BE49-F238E27FC236}">
              <a16:creationId xmlns:a16="http://schemas.microsoft.com/office/drawing/2014/main" id="{0ED38E08-6067-4CCF-960B-EBF4F34DA035}"/>
            </a:ext>
          </a:extLst>
        </xdr:cNvPr>
        <xdr:cNvSpPr/>
      </xdr:nvSpPr>
      <xdr:spPr>
        <a:xfrm>
          <a:off x="15430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49893</xdr:rowOff>
    </xdr:from>
    <xdr:to>
      <xdr:col>76</xdr:col>
      <xdr:colOff>165100</xdr:colOff>
      <xdr:row>38</xdr:row>
      <xdr:rowOff>151493</xdr:rowOff>
    </xdr:to>
    <xdr:sp macro="" textlink="">
      <xdr:nvSpPr>
        <xdr:cNvPr id="429" name="フローチャート: 判断 428">
          <a:extLst>
            <a:ext uri="{FF2B5EF4-FFF2-40B4-BE49-F238E27FC236}">
              <a16:creationId xmlns:a16="http://schemas.microsoft.com/office/drawing/2014/main" id="{4CA3C3E1-7281-4F88-B098-AD69280F9EB2}"/>
            </a:ext>
          </a:extLst>
        </xdr:cNvPr>
        <xdr:cNvSpPr/>
      </xdr:nvSpPr>
      <xdr:spPr>
        <a:xfrm>
          <a:off x="145415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93980</xdr:rowOff>
    </xdr:from>
    <xdr:to>
      <xdr:col>72</xdr:col>
      <xdr:colOff>38100</xdr:colOff>
      <xdr:row>39</xdr:row>
      <xdr:rowOff>24130</xdr:rowOff>
    </xdr:to>
    <xdr:sp macro="" textlink="">
      <xdr:nvSpPr>
        <xdr:cNvPr id="430" name="フローチャート: 判断 429">
          <a:extLst>
            <a:ext uri="{FF2B5EF4-FFF2-40B4-BE49-F238E27FC236}">
              <a16:creationId xmlns:a16="http://schemas.microsoft.com/office/drawing/2014/main" id="{51B6062A-7051-41FF-8699-A0599F10BAA4}"/>
            </a:ext>
          </a:extLst>
        </xdr:cNvPr>
        <xdr:cNvSpPr/>
      </xdr:nvSpPr>
      <xdr:spPr>
        <a:xfrm>
          <a:off x="13652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85816</xdr:rowOff>
    </xdr:from>
    <xdr:to>
      <xdr:col>67</xdr:col>
      <xdr:colOff>101600</xdr:colOff>
      <xdr:row>39</xdr:row>
      <xdr:rowOff>15966</xdr:rowOff>
    </xdr:to>
    <xdr:sp macro="" textlink="">
      <xdr:nvSpPr>
        <xdr:cNvPr id="431" name="フローチャート: 判断 430">
          <a:extLst>
            <a:ext uri="{FF2B5EF4-FFF2-40B4-BE49-F238E27FC236}">
              <a16:creationId xmlns:a16="http://schemas.microsoft.com/office/drawing/2014/main" id="{EB8B2362-6BDC-459C-847B-AC691EA27B1D}"/>
            </a:ext>
          </a:extLst>
        </xdr:cNvPr>
        <xdr:cNvSpPr/>
      </xdr:nvSpPr>
      <xdr:spPr>
        <a:xfrm>
          <a:off x="12763500" y="660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47BC6F20-2A2E-481E-A0CC-2014161AAF03}"/>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A2DF731E-31D7-405D-8E1A-E3434A342DFD}"/>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402790FB-21E7-4F63-827F-F8282964ADDD}"/>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B89D72E2-7A47-4CA7-BCBF-79867D847972}"/>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6" name="テキスト ボックス 435">
          <a:extLst>
            <a:ext uri="{FF2B5EF4-FFF2-40B4-BE49-F238E27FC236}">
              <a16:creationId xmlns:a16="http://schemas.microsoft.com/office/drawing/2014/main" id="{8A28F360-486F-4C9A-8B1D-BEEE5D186E51}"/>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84183</xdr:rowOff>
    </xdr:from>
    <xdr:to>
      <xdr:col>85</xdr:col>
      <xdr:colOff>177800</xdr:colOff>
      <xdr:row>38</xdr:row>
      <xdr:rowOff>14332</xdr:rowOff>
    </xdr:to>
    <xdr:sp macro="" textlink="">
      <xdr:nvSpPr>
        <xdr:cNvPr id="437" name="楕円 436">
          <a:extLst>
            <a:ext uri="{FF2B5EF4-FFF2-40B4-BE49-F238E27FC236}">
              <a16:creationId xmlns:a16="http://schemas.microsoft.com/office/drawing/2014/main" id="{A9778ED8-F83B-4D1E-B4D3-57A4E62B890D}"/>
            </a:ext>
          </a:extLst>
        </xdr:cNvPr>
        <xdr:cNvSpPr/>
      </xdr:nvSpPr>
      <xdr:spPr>
        <a:xfrm>
          <a:off x="16268700" y="642783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107060</xdr:rowOff>
    </xdr:from>
    <xdr:ext cx="405111" cy="259045"/>
    <xdr:sp macro="" textlink="">
      <xdr:nvSpPr>
        <xdr:cNvPr id="438" name="【一般廃棄物処理施設】&#10;有形固定資産減価償却率該当値テキスト">
          <a:extLst>
            <a:ext uri="{FF2B5EF4-FFF2-40B4-BE49-F238E27FC236}">
              <a16:creationId xmlns:a16="http://schemas.microsoft.com/office/drawing/2014/main" id="{6A4CA955-6A93-4F9A-A2DE-6C0755F4A621}"/>
            </a:ext>
          </a:extLst>
        </xdr:cNvPr>
        <xdr:cNvSpPr txBox="1"/>
      </xdr:nvSpPr>
      <xdr:spPr>
        <a:xfrm>
          <a:off x="16357600" y="6279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33564</xdr:rowOff>
    </xdr:from>
    <xdr:to>
      <xdr:col>81</xdr:col>
      <xdr:colOff>101600</xdr:colOff>
      <xdr:row>37</xdr:row>
      <xdr:rowOff>135164</xdr:rowOff>
    </xdr:to>
    <xdr:sp macro="" textlink="">
      <xdr:nvSpPr>
        <xdr:cNvPr id="439" name="楕円 438">
          <a:extLst>
            <a:ext uri="{FF2B5EF4-FFF2-40B4-BE49-F238E27FC236}">
              <a16:creationId xmlns:a16="http://schemas.microsoft.com/office/drawing/2014/main" id="{D8F5AD2E-0BA7-4476-A9D5-C30563A3905B}"/>
            </a:ext>
          </a:extLst>
        </xdr:cNvPr>
        <xdr:cNvSpPr/>
      </xdr:nvSpPr>
      <xdr:spPr>
        <a:xfrm>
          <a:off x="15430500" y="637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84364</xdr:rowOff>
    </xdr:from>
    <xdr:to>
      <xdr:col>85</xdr:col>
      <xdr:colOff>127000</xdr:colOff>
      <xdr:row>37</xdr:row>
      <xdr:rowOff>134983</xdr:rowOff>
    </xdr:to>
    <xdr:cxnSp macro="">
      <xdr:nvCxnSpPr>
        <xdr:cNvPr id="440" name="直線コネクタ 439">
          <a:extLst>
            <a:ext uri="{FF2B5EF4-FFF2-40B4-BE49-F238E27FC236}">
              <a16:creationId xmlns:a16="http://schemas.microsoft.com/office/drawing/2014/main" id="{E4C3041B-8825-42B8-B7E6-B1FE3C0CCAAE}"/>
            </a:ext>
          </a:extLst>
        </xdr:cNvPr>
        <xdr:cNvCxnSpPr/>
      </xdr:nvCxnSpPr>
      <xdr:spPr>
        <a:xfrm>
          <a:off x="15481300" y="6428014"/>
          <a:ext cx="8382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38463</xdr:rowOff>
    </xdr:from>
    <xdr:to>
      <xdr:col>76</xdr:col>
      <xdr:colOff>165100</xdr:colOff>
      <xdr:row>37</xdr:row>
      <xdr:rowOff>140063</xdr:rowOff>
    </xdr:to>
    <xdr:sp macro="" textlink="">
      <xdr:nvSpPr>
        <xdr:cNvPr id="441" name="楕円 440">
          <a:extLst>
            <a:ext uri="{FF2B5EF4-FFF2-40B4-BE49-F238E27FC236}">
              <a16:creationId xmlns:a16="http://schemas.microsoft.com/office/drawing/2014/main" id="{2DFB9DBA-CA3B-48CC-AB1F-CCB012CFC4CF}"/>
            </a:ext>
          </a:extLst>
        </xdr:cNvPr>
        <xdr:cNvSpPr/>
      </xdr:nvSpPr>
      <xdr:spPr>
        <a:xfrm>
          <a:off x="14541500" y="638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84364</xdr:rowOff>
    </xdr:from>
    <xdr:to>
      <xdr:col>81</xdr:col>
      <xdr:colOff>50800</xdr:colOff>
      <xdr:row>37</xdr:row>
      <xdr:rowOff>89263</xdr:rowOff>
    </xdr:to>
    <xdr:cxnSp macro="">
      <xdr:nvCxnSpPr>
        <xdr:cNvPr id="442" name="直線コネクタ 441">
          <a:extLst>
            <a:ext uri="{FF2B5EF4-FFF2-40B4-BE49-F238E27FC236}">
              <a16:creationId xmlns:a16="http://schemas.microsoft.com/office/drawing/2014/main" id="{22903C7E-2E24-4FD0-B1BD-A3D422CBC938}"/>
            </a:ext>
          </a:extLst>
        </xdr:cNvPr>
        <xdr:cNvCxnSpPr/>
      </xdr:nvCxnSpPr>
      <xdr:spPr>
        <a:xfrm flipV="1">
          <a:off x="14592300" y="6428014"/>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160927</xdr:rowOff>
    </xdr:from>
    <xdr:to>
      <xdr:col>72</xdr:col>
      <xdr:colOff>38100</xdr:colOff>
      <xdr:row>37</xdr:row>
      <xdr:rowOff>91077</xdr:rowOff>
    </xdr:to>
    <xdr:sp macro="" textlink="">
      <xdr:nvSpPr>
        <xdr:cNvPr id="443" name="楕円 442">
          <a:extLst>
            <a:ext uri="{FF2B5EF4-FFF2-40B4-BE49-F238E27FC236}">
              <a16:creationId xmlns:a16="http://schemas.microsoft.com/office/drawing/2014/main" id="{2BAD4B7E-E033-44FA-AFD7-8D1B5791D78A}"/>
            </a:ext>
          </a:extLst>
        </xdr:cNvPr>
        <xdr:cNvSpPr/>
      </xdr:nvSpPr>
      <xdr:spPr>
        <a:xfrm>
          <a:off x="13652500" y="6333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40277</xdr:rowOff>
    </xdr:from>
    <xdr:to>
      <xdr:col>76</xdr:col>
      <xdr:colOff>114300</xdr:colOff>
      <xdr:row>37</xdr:row>
      <xdr:rowOff>89263</xdr:rowOff>
    </xdr:to>
    <xdr:cxnSp macro="">
      <xdr:nvCxnSpPr>
        <xdr:cNvPr id="444" name="直線コネクタ 443">
          <a:extLst>
            <a:ext uri="{FF2B5EF4-FFF2-40B4-BE49-F238E27FC236}">
              <a16:creationId xmlns:a16="http://schemas.microsoft.com/office/drawing/2014/main" id="{6D9613A4-00E5-4B84-8F5E-A02F2C90208C}"/>
            </a:ext>
          </a:extLst>
        </xdr:cNvPr>
        <xdr:cNvCxnSpPr/>
      </xdr:nvCxnSpPr>
      <xdr:spPr>
        <a:xfrm>
          <a:off x="13703300" y="6383927"/>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125004</xdr:rowOff>
    </xdr:from>
    <xdr:to>
      <xdr:col>67</xdr:col>
      <xdr:colOff>101600</xdr:colOff>
      <xdr:row>37</xdr:row>
      <xdr:rowOff>55154</xdr:rowOff>
    </xdr:to>
    <xdr:sp macro="" textlink="">
      <xdr:nvSpPr>
        <xdr:cNvPr id="445" name="楕円 444">
          <a:extLst>
            <a:ext uri="{FF2B5EF4-FFF2-40B4-BE49-F238E27FC236}">
              <a16:creationId xmlns:a16="http://schemas.microsoft.com/office/drawing/2014/main" id="{62B168FF-7F93-4BAF-83A5-B3E07CD3D79E}"/>
            </a:ext>
          </a:extLst>
        </xdr:cNvPr>
        <xdr:cNvSpPr/>
      </xdr:nvSpPr>
      <xdr:spPr>
        <a:xfrm>
          <a:off x="12763500" y="6297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4354</xdr:rowOff>
    </xdr:from>
    <xdr:to>
      <xdr:col>71</xdr:col>
      <xdr:colOff>177800</xdr:colOff>
      <xdr:row>37</xdr:row>
      <xdr:rowOff>40277</xdr:rowOff>
    </xdr:to>
    <xdr:cxnSp macro="">
      <xdr:nvCxnSpPr>
        <xdr:cNvPr id="446" name="直線コネクタ 445">
          <a:extLst>
            <a:ext uri="{FF2B5EF4-FFF2-40B4-BE49-F238E27FC236}">
              <a16:creationId xmlns:a16="http://schemas.microsoft.com/office/drawing/2014/main" id="{27DD6AAB-FFB4-4D13-ABB3-6CCFF48605DA}"/>
            </a:ext>
          </a:extLst>
        </xdr:cNvPr>
        <xdr:cNvCxnSpPr/>
      </xdr:nvCxnSpPr>
      <xdr:spPr>
        <a:xfrm>
          <a:off x="12814300" y="634800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72407</xdr:rowOff>
    </xdr:from>
    <xdr:ext cx="405111" cy="259045"/>
    <xdr:sp macro="" textlink="">
      <xdr:nvSpPr>
        <xdr:cNvPr id="447" name="n_1aveValue【一般廃棄物処理施設】&#10;有形固定資産減価償却率">
          <a:extLst>
            <a:ext uri="{FF2B5EF4-FFF2-40B4-BE49-F238E27FC236}">
              <a16:creationId xmlns:a16="http://schemas.microsoft.com/office/drawing/2014/main" id="{770BB189-F1AF-4F6F-9B83-1C334B055AF0}"/>
            </a:ext>
          </a:extLst>
        </xdr:cNvPr>
        <xdr:cNvSpPr txBox="1"/>
      </xdr:nvSpPr>
      <xdr:spPr>
        <a:xfrm>
          <a:off x="15266044"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142620</xdr:rowOff>
    </xdr:from>
    <xdr:ext cx="405111" cy="259045"/>
    <xdr:sp macro="" textlink="">
      <xdr:nvSpPr>
        <xdr:cNvPr id="448" name="n_2aveValue【一般廃棄物処理施設】&#10;有形固定資産減価償却率">
          <a:extLst>
            <a:ext uri="{FF2B5EF4-FFF2-40B4-BE49-F238E27FC236}">
              <a16:creationId xmlns:a16="http://schemas.microsoft.com/office/drawing/2014/main" id="{B3ED5AC8-FC60-42E6-839C-C87F74A4F68B}"/>
            </a:ext>
          </a:extLst>
        </xdr:cNvPr>
        <xdr:cNvSpPr txBox="1"/>
      </xdr:nvSpPr>
      <xdr:spPr>
        <a:xfrm>
          <a:off x="14389744" y="665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15257</xdr:rowOff>
    </xdr:from>
    <xdr:ext cx="405111" cy="259045"/>
    <xdr:sp macro="" textlink="">
      <xdr:nvSpPr>
        <xdr:cNvPr id="449" name="n_3aveValue【一般廃棄物処理施設】&#10;有形固定資産減価償却率">
          <a:extLst>
            <a:ext uri="{FF2B5EF4-FFF2-40B4-BE49-F238E27FC236}">
              <a16:creationId xmlns:a16="http://schemas.microsoft.com/office/drawing/2014/main" id="{8D1C44BA-E13F-4700-804D-51E3B1430F98}"/>
            </a:ext>
          </a:extLst>
        </xdr:cNvPr>
        <xdr:cNvSpPr txBox="1"/>
      </xdr:nvSpPr>
      <xdr:spPr>
        <a:xfrm>
          <a:off x="13500744" y="670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7093</xdr:rowOff>
    </xdr:from>
    <xdr:ext cx="405111" cy="259045"/>
    <xdr:sp macro="" textlink="">
      <xdr:nvSpPr>
        <xdr:cNvPr id="450" name="n_4aveValue【一般廃棄物処理施設】&#10;有形固定資産減価償却率">
          <a:extLst>
            <a:ext uri="{FF2B5EF4-FFF2-40B4-BE49-F238E27FC236}">
              <a16:creationId xmlns:a16="http://schemas.microsoft.com/office/drawing/2014/main" id="{53F6BA9B-2761-4288-A2A1-E9DD572969CE}"/>
            </a:ext>
          </a:extLst>
        </xdr:cNvPr>
        <xdr:cNvSpPr txBox="1"/>
      </xdr:nvSpPr>
      <xdr:spPr>
        <a:xfrm>
          <a:off x="12611744" y="6693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151691</xdr:rowOff>
    </xdr:from>
    <xdr:ext cx="405111" cy="259045"/>
    <xdr:sp macro="" textlink="">
      <xdr:nvSpPr>
        <xdr:cNvPr id="451" name="n_1mainValue【一般廃棄物処理施設】&#10;有形固定資産減価償却率">
          <a:extLst>
            <a:ext uri="{FF2B5EF4-FFF2-40B4-BE49-F238E27FC236}">
              <a16:creationId xmlns:a16="http://schemas.microsoft.com/office/drawing/2014/main" id="{1E366B8D-9DA0-4276-A250-51DB33572689}"/>
            </a:ext>
          </a:extLst>
        </xdr:cNvPr>
        <xdr:cNvSpPr txBox="1"/>
      </xdr:nvSpPr>
      <xdr:spPr>
        <a:xfrm>
          <a:off x="15266044" y="6152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156590</xdr:rowOff>
    </xdr:from>
    <xdr:ext cx="405111" cy="259045"/>
    <xdr:sp macro="" textlink="">
      <xdr:nvSpPr>
        <xdr:cNvPr id="452" name="n_2mainValue【一般廃棄物処理施設】&#10;有形固定資産減価償却率">
          <a:extLst>
            <a:ext uri="{FF2B5EF4-FFF2-40B4-BE49-F238E27FC236}">
              <a16:creationId xmlns:a16="http://schemas.microsoft.com/office/drawing/2014/main" id="{C5257DCD-1B1F-470B-8D8D-6AC746C56A27}"/>
            </a:ext>
          </a:extLst>
        </xdr:cNvPr>
        <xdr:cNvSpPr txBox="1"/>
      </xdr:nvSpPr>
      <xdr:spPr>
        <a:xfrm>
          <a:off x="14389744" y="615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107604</xdr:rowOff>
    </xdr:from>
    <xdr:ext cx="405111" cy="259045"/>
    <xdr:sp macro="" textlink="">
      <xdr:nvSpPr>
        <xdr:cNvPr id="453" name="n_3mainValue【一般廃棄物処理施設】&#10;有形固定資産減価償却率">
          <a:extLst>
            <a:ext uri="{FF2B5EF4-FFF2-40B4-BE49-F238E27FC236}">
              <a16:creationId xmlns:a16="http://schemas.microsoft.com/office/drawing/2014/main" id="{EB0562DB-F9E8-4FDB-AF1C-968CAA52D076}"/>
            </a:ext>
          </a:extLst>
        </xdr:cNvPr>
        <xdr:cNvSpPr txBox="1"/>
      </xdr:nvSpPr>
      <xdr:spPr>
        <a:xfrm>
          <a:off x="13500744" y="6108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71681</xdr:rowOff>
    </xdr:from>
    <xdr:ext cx="405111" cy="259045"/>
    <xdr:sp macro="" textlink="">
      <xdr:nvSpPr>
        <xdr:cNvPr id="454" name="n_4mainValue【一般廃棄物処理施設】&#10;有形固定資産減価償却率">
          <a:extLst>
            <a:ext uri="{FF2B5EF4-FFF2-40B4-BE49-F238E27FC236}">
              <a16:creationId xmlns:a16="http://schemas.microsoft.com/office/drawing/2014/main" id="{B2696435-539A-4421-B907-CD4C2B7451A6}"/>
            </a:ext>
          </a:extLst>
        </xdr:cNvPr>
        <xdr:cNvSpPr txBox="1"/>
      </xdr:nvSpPr>
      <xdr:spPr>
        <a:xfrm>
          <a:off x="12611744" y="6072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5" name="正方形/長方形 454">
          <a:extLst>
            <a:ext uri="{FF2B5EF4-FFF2-40B4-BE49-F238E27FC236}">
              <a16:creationId xmlns:a16="http://schemas.microsoft.com/office/drawing/2014/main" id="{30BD9474-EE2E-4FBF-9BF1-BEAC7C1204C4}"/>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6" name="正方形/長方形 455">
          <a:extLst>
            <a:ext uri="{FF2B5EF4-FFF2-40B4-BE49-F238E27FC236}">
              <a16:creationId xmlns:a16="http://schemas.microsoft.com/office/drawing/2014/main" id="{DD427CAA-1CBD-485A-B528-1100F4EC684E}"/>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7" name="正方形/長方形 456">
          <a:extLst>
            <a:ext uri="{FF2B5EF4-FFF2-40B4-BE49-F238E27FC236}">
              <a16:creationId xmlns:a16="http://schemas.microsoft.com/office/drawing/2014/main" id="{1576B7E9-FE06-4C5A-9E8A-0070D9DB0CDE}"/>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8" name="正方形/長方形 457">
          <a:extLst>
            <a:ext uri="{FF2B5EF4-FFF2-40B4-BE49-F238E27FC236}">
              <a16:creationId xmlns:a16="http://schemas.microsoft.com/office/drawing/2014/main" id="{6F448FBB-A3A1-4154-9708-474F052D09FC}"/>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9" name="正方形/長方形 458">
          <a:extLst>
            <a:ext uri="{FF2B5EF4-FFF2-40B4-BE49-F238E27FC236}">
              <a16:creationId xmlns:a16="http://schemas.microsoft.com/office/drawing/2014/main" id="{F7CE9164-3AB7-4077-AAE7-0C0A9429662A}"/>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0" name="正方形/長方形 459">
          <a:extLst>
            <a:ext uri="{FF2B5EF4-FFF2-40B4-BE49-F238E27FC236}">
              <a16:creationId xmlns:a16="http://schemas.microsoft.com/office/drawing/2014/main" id="{AC729BA5-2299-4440-A3CE-F70E6BF39DA6}"/>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1" name="正方形/長方形 460">
          <a:extLst>
            <a:ext uri="{FF2B5EF4-FFF2-40B4-BE49-F238E27FC236}">
              <a16:creationId xmlns:a16="http://schemas.microsoft.com/office/drawing/2014/main" id="{DEF27EA6-C2F5-40D3-A76D-16527C22EBFC}"/>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2" name="正方形/長方形 461">
          <a:extLst>
            <a:ext uri="{FF2B5EF4-FFF2-40B4-BE49-F238E27FC236}">
              <a16:creationId xmlns:a16="http://schemas.microsoft.com/office/drawing/2014/main" id="{02501551-08BE-46B4-9F44-E22DB5100457}"/>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3" name="テキスト ボックス 462">
          <a:extLst>
            <a:ext uri="{FF2B5EF4-FFF2-40B4-BE49-F238E27FC236}">
              <a16:creationId xmlns:a16="http://schemas.microsoft.com/office/drawing/2014/main" id="{F1041DD3-65A2-4CAF-B239-E4654E1CA611}"/>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4" name="直線コネクタ 463">
          <a:extLst>
            <a:ext uri="{FF2B5EF4-FFF2-40B4-BE49-F238E27FC236}">
              <a16:creationId xmlns:a16="http://schemas.microsoft.com/office/drawing/2014/main" id="{D25068A6-AED9-4289-B098-A0EA227A0232}"/>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5" name="直線コネクタ 464">
          <a:extLst>
            <a:ext uri="{FF2B5EF4-FFF2-40B4-BE49-F238E27FC236}">
              <a16:creationId xmlns:a16="http://schemas.microsoft.com/office/drawing/2014/main" id="{EF3B0527-D7CB-4192-9062-36B6B65C25F5}"/>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66" name="テキスト ボックス 465">
          <a:extLst>
            <a:ext uri="{FF2B5EF4-FFF2-40B4-BE49-F238E27FC236}">
              <a16:creationId xmlns:a16="http://schemas.microsoft.com/office/drawing/2014/main" id="{A37DEDA0-1823-435D-B2E6-A1866680D1D3}"/>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7" name="直線コネクタ 466">
          <a:extLst>
            <a:ext uri="{FF2B5EF4-FFF2-40B4-BE49-F238E27FC236}">
              <a16:creationId xmlns:a16="http://schemas.microsoft.com/office/drawing/2014/main" id="{B2D17767-4E28-4F38-BF5F-9FC12C2919CA}"/>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468" name="テキスト ボックス 467">
          <a:extLst>
            <a:ext uri="{FF2B5EF4-FFF2-40B4-BE49-F238E27FC236}">
              <a16:creationId xmlns:a16="http://schemas.microsoft.com/office/drawing/2014/main" id="{54D8BC8C-DC61-4EEB-865F-71C3A9004591}"/>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9" name="直線コネクタ 468">
          <a:extLst>
            <a:ext uri="{FF2B5EF4-FFF2-40B4-BE49-F238E27FC236}">
              <a16:creationId xmlns:a16="http://schemas.microsoft.com/office/drawing/2014/main" id="{76CEAEB2-CEBB-4762-8340-B5B0576E879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36</xdr:row>
      <xdr:rowOff>162577</xdr:rowOff>
    </xdr:from>
    <xdr:ext cx="685572" cy="259045"/>
    <xdr:sp macro="" textlink="">
      <xdr:nvSpPr>
        <xdr:cNvPr id="470" name="テキスト ボックス 469">
          <a:extLst>
            <a:ext uri="{FF2B5EF4-FFF2-40B4-BE49-F238E27FC236}">
              <a16:creationId xmlns:a16="http://schemas.microsoft.com/office/drawing/2014/main" id="{2587628F-1EB3-4B1F-8E8E-4F45FE12210B}"/>
            </a:ext>
          </a:extLst>
        </xdr:cNvPr>
        <xdr:cNvSpPr txBox="1"/>
      </xdr:nvSpPr>
      <xdr:spPr>
        <a:xfrm>
          <a:off x="17602428" y="633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1" name="直線コネクタ 470">
          <a:extLst>
            <a:ext uri="{FF2B5EF4-FFF2-40B4-BE49-F238E27FC236}">
              <a16:creationId xmlns:a16="http://schemas.microsoft.com/office/drawing/2014/main" id="{FE301B17-E0E0-44B4-A203-D910DADDCE32}"/>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124477</xdr:rowOff>
    </xdr:from>
    <xdr:ext cx="685572" cy="259045"/>
    <xdr:sp macro="" textlink="">
      <xdr:nvSpPr>
        <xdr:cNvPr id="472" name="テキスト ボックス 471">
          <a:extLst>
            <a:ext uri="{FF2B5EF4-FFF2-40B4-BE49-F238E27FC236}">
              <a16:creationId xmlns:a16="http://schemas.microsoft.com/office/drawing/2014/main" id="{1E48AE4E-B3F3-43BC-95FA-7D0E53DD9B2E}"/>
            </a:ext>
          </a:extLst>
        </xdr:cNvPr>
        <xdr:cNvSpPr txBox="1"/>
      </xdr:nvSpPr>
      <xdr:spPr>
        <a:xfrm>
          <a:off x="17602428" y="595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3" name="直線コネクタ 472">
          <a:extLst>
            <a:ext uri="{FF2B5EF4-FFF2-40B4-BE49-F238E27FC236}">
              <a16:creationId xmlns:a16="http://schemas.microsoft.com/office/drawing/2014/main" id="{9AE24F5C-ED8F-4471-B4E5-EDB3FAE0A24F}"/>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474" name="テキスト ボックス 473">
          <a:extLst>
            <a:ext uri="{FF2B5EF4-FFF2-40B4-BE49-F238E27FC236}">
              <a16:creationId xmlns:a16="http://schemas.microsoft.com/office/drawing/2014/main" id="{0317FF64-C5D9-48A8-A734-E4B41817E16F}"/>
            </a:ext>
          </a:extLst>
        </xdr:cNvPr>
        <xdr:cNvSpPr txBox="1"/>
      </xdr:nvSpPr>
      <xdr:spPr>
        <a:xfrm>
          <a:off x="17602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5" name="直線コネクタ 474">
          <a:extLst>
            <a:ext uri="{FF2B5EF4-FFF2-40B4-BE49-F238E27FC236}">
              <a16:creationId xmlns:a16="http://schemas.microsoft.com/office/drawing/2014/main" id="{1619E3A0-B62B-4C7B-8B51-B34C7F8415D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76" name="テキスト ボックス 475">
          <a:extLst>
            <a:ext uri="{FF2B5EF4-FFF2-40B4-BE49-F238E27FC236}">
              <a16:creationId xmlns:a16="http://schemas.microsoft.com/office/drawing/2014/main" id="{1C67E314-C5D8-49C8-A357-C9B47F5D55D0}"/>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7" name="【一般廃棄物処理施設】&#10;一人当たり有形固定資産（償却資産）額グラフ枠">
          <a:extLst>
            <a:ext uri="{FF2B5EF4-FFF2-40B4-BE49-F238E27FC236}">
              <a16:creationId xmlns:a16="http://schemas.microsoft.com/office/drawing/2014/main" id="{1E3B5BBD-9C47-4B01-A230-38D51B206CDF}"/>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66957</xdr:rowOff>
    </xdr:from>
    <xdr:to>
      <xdr:col>116</xdr:col>
      <xdr:colOff>62864</xdr:colOff>
      <xdr:row>42</xdr:row>
      <xdr:rowOff>37959</xdr:rowOff>
    </xdr:to>
    <xdr:cxnSp macro="">
      <xdr:nvCxnSpPr>
        <xdr:cNvPr id="478" name="直線コネクタ 477">
          <a:extLst>
            <a:ext uri="{FF2B5EF4-FFF2-40B4-BE49-F238E27FC236}">
              <a16:creationId xmlns:a16="http://schemas.microsoft.com/office/drawing/2014/main" id="{9F5C6736-A58C-4469-B427-3FF59FBF6D07}"/>
            </a:ext>
          </a:extLst>
        </xdr:cNvPr>
        <xdr:cNvCxnSpPr/>
      </xdr:nvCxnSpPr>
      <xdr:spPr>
        <a:xfrm flipV="1">
          <a:off x="22160864" y="5724807"/>
          <a:ext cx="0" cy="15140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41786</xdr:rowOff>
    </xdr:from>
    <xdr:ext cx="378565" cy="259045"/>
    <xdr:sp macro="" textlink="">
      <xdr:nvSpPr>
        <xdr:cNvPr id="479" name="【一般廃棄物処理施設】&#10;一人当たり有形固定資産（償却資産）額最小値テキスト">
          <a:extLst>
            <a:ext uri="{FF2B5EF4-FFF2-40B4-BE49-F238E27FC236}">
              <a16:creationId xmlns:a16="http://schemas.microsoft.com/office/drawing/2014/main" id="{5412E643-0111-4E54-92C1-4135DC068D3A}"/>
            </a:ext>
          </a:extLst>
        </xdr:cNvPr>
        <xdr:cNvSpPr txBox="1"/>
      </xdr:nvSpPr>
      <xdr:spPr>
        <a:xfrm>
          <a:off x="22199600" y="72426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37959</xdr:rowOff>
    </xdr:from>
    <xdr:to>
      <xdr:col>116</xdr:col>
      <xdr:colOff>152400</xdr:colOff>
      <xdr:row>42</xdr:row>
      <xdr:rowOff>37959</xdr:rowOff>
    </xdr:to>
    <xdr:cxnSp macro="">
      <xdr:nvCxnSpPr>
        <xdr:cNvPr id="480" name="直線コネクタ 479">
          <a:extLst>
            <a:ext uri="{FF2B5EF4-FFF2-40B4-BE49-F238E27FC236}">
              <a16:creationId xmlns:a16="http://schemas.microsoft.com/office/drawing/2014/main" id="{69D3ADC8-C575-453C-8B27-24A6B92988E8}"/>
            </a:ext>
          </a:extLst>
        </xdr:cNvPr>
        <xdr:cNvCxnSpPr/>
      </xdr:nvCxnSpPr>
      <xdr:spPr>
        <a:xfrm>
          <a:off x="22072600" y="7238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13634</xdr:rowOff>
    </xdr:from>
    <xdr:ext cx="690189" cy="259045"/>
    <xdr:sp macro="" textlink="">
      <xdr:nvSpPr>
        <xdr:cNvPr id="481" name="【一般廃棄物処理施設】&#10;一人当たり有形固定資産（償却資産）額最大値テキスト">
          <a:extLst>
            <a:ext uri="{FF2B5EF4-FFF2-40B4-BE49-F238E27FC236}">
              <a16:creationId xmlns:a16="http://schemas.microsoft.com/office/drawing/2014/main" id="{0C6F84B1-B27F-4D63-85E1-5738A3CBD284}"/>
            </a:ext>
          </a:extLst>
        </xdr:cNvPr>
        <xdr:cNvSpPr txBox="1"/>
      </xdr:nvSpPr>
      <xdr:spPr>
        <a:xfrm>
          <a:off x="22199600" y="550003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1,987,130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66957</xdr:rowOff>
    </xdr:from>
    <xdr:to>
      <xdr:col>116</xdr:col>
      <xdr:colOff>152400</xdr:colOff>
      <xdr:row>33</xdr:row>
      <xdr:rowOff>66957</xdr:rowOff>
    </xdr:to>
    <xdr:cxnSp macro="">
      <xdr:nvCxnSpPr>
        <xdr:cNvPr id="482" name="直線コネクタ 481">
          <a:extLst>
            <a:ext uri="{FF2B5EF4-FFF2-40B4-BE49-F238E27FC236}">
              <a16:creationId xmlns:a16="http://schemas.microsoft.com/office/drawing/2014/main" id="{4EFC1848-029D-416F-AEE7-79C464F55E1A}"/>
            </a:ext>
          </a:extLst>
        </xdr:cNvPr>
        <xdr:cNvCxnSpPr/>
      </xdr:nvCxnSpPr>
      <xdr:spPr>
        <a:xfrm>
          <a:off x="22072600" y="5724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10838</xdr:rowOff>
    </xdr:from>
    <xdr:ext cx="599010" cy="259045"/>
    <xdr:sp macro="" textlink="">
      <xdr:nvSpPr>
        <xdr:cNvPr id="483" name="【一般廃棄物処理施設】&#10;一人当たり有形固定資産（償却資産）額平均値テキスト">
          <a:extLst>
            <a:ext uri="{FF2B5EF4-FFF2-40B4-BE49-F238E27FC236}">
              <a16:creationId xmlns:a16="http://schemas.microsoft.com/office/drawing/2014/main" id="{43748CEF-6CB5-4876-A863-47865E0DCBBF}"/>
            </a:ext>
          </a:extLst>
        </xdr:cNvPr>
        <xdr:cNvSpPr txBox="1"/>
      </xdr:nvSpPr>
      <xdr:spPr>
        <a:xfrm>
          <a:off x="22199600" y="70402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32411</xdr:rowOff>
    </xdr:from>
    <xdr:to>
      <xdr:col>116</xdr:col>
      <xdr:colOff>114300</xdr:colOff>
      <xdr:row>41</xdr:row>
      <xdr:rowOff>134011</xdr:rowOff>
    </xdr:to>
    <xdr:sp macro="" textlink="">
      <xdr:nvSpPr>
        <xdr:cNvPr id="484" name="フローチャート: 判断 483">
          <a:extLst>
            <a:ext uri="{FF2B5EF4-FFF2-40B4-BE49-F238E27FC236}">
              <a16:creationId xmlns:a16="http://schemas.microsoft.com/office/drawing/2014/main" id="{02739044-F283-40A3-BE32-11F77E2D7E7E}"/>
            </a:ext>
          </a:extLst>
        </xdr:cNvPr>
        <xdr:cNvSpPr/>
      </xdr:nvSpPr>
      <xdr:spPr>
        <a:xfrm>
          <a:off x="22110700" y="706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35349</xdr:rowOff>
    </xdr:from>
    <xdr:to>
      <xdr:col>112</xdr:col>
      <xdr:colOff>38100</xdr:colOff>
      <xdr:row>41</xdr:row>
      <xdr:rowOff>136949</xdr:rowOff>
    </xdr:to>
    <xdr:sp macro="" textlink="">
      <xdr:nvSpPr>
        <xdr:cNvPr id="485" name="フローチャート: 判断 484">
          <a:extLst>
            <a:ext uri="{FF2B5EF4-FFF2-40B4-BE49-F238E27FC236}">
              <a16:creationId xmlns:a16="http://schemas.microsoft.com/office/drawing/2014/main" id="{106F2059-FFBD-42C0-BA22-2F97BF01F9AD}"/>
            </a:ext>
          </a:extLst>
        </xdr:cNvPr>
        <xdr:cNvSpPr/>
      </xdr:nvSpPr>
      <xdr:spPr>
        <a:xfrm>
          <a:off x="21272500" y="7064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54532</xdr:rowOff>
    </xdr:from>
    <xdr:to>
      <xdr:col>107</xdr:col>
      <xdr:colOff>101600</xdr:colOff>
      <xdr:row>41</xdr:row>
      <xdr:rowOff>156132</xdr:rowOff>
    </xdr:to>
    <xdr:sp macro="" textlink="">
      <xdr:nvSpPr>
        <xdr:cNvPr id="486" name="フローチャート: 判断 485">
          <a:extLst>
            <a:ext uri="{FF2B5EF4-FFF2-40B4-BE49-F238E27FC236}">
              <a16:creationId xmlns:a16="http://schemas.microsoft.com/office/drawing/2014/main" id="{C1B05633-2584-47C8-BFCE-E9A644A2688D}"/>
            </a:ext>
          </a:extLst>
        </xdr:cNvPr>
        <xdr:cNvSpPr/>
      </xdr:nvSpPr>
      <xdr:spPr>
        <a:xfrm>
          <a:off x="20383500" y="7083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67734</xdr:rowOff>
    </xdr:from>
    <xdr:to>
      <xdr:col>102</xdr:col>
      <xdr:colOff>165100</xdr:colOff>
      <xdr:row>41</xdr:row>
      <xdr:rowOff>169334</xdr:rowOff>
    </xdr:to>
    <xdr:sp macro="" textlink="">
      <xdr:nvSpPr>
        <xdr:cNvPr id="487" name="フローチャート: 判断 486">
          <a:extLst>
            <a:ext uri="{FF2B5EF4-FFF2-40B4-BE49-F238E27FC236}">
              <a16:creationId xmlns:a16="http://schemas.microsoft.com/office/drawing/2014/main" id="{3593AD2A-CA8E-4A39-B89F-F347F9580D98}"/>
            </a:ext>
          </a:extLst>
        </xdr:cNvPr>
        <xdr:cNvSpPr/>
      </xdr:nvSpPr>
      <xdr:spPr>
        <a:xfrm>
          <a:off x="19494500" y="7097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61008</xdr:rowOff>
    </xdr:from>
    <xdr:to>
      <xdr:col>98</xdr:col>
      <xdr:colOff>38100</xdr:colOff>
      <xdr:row>41</xdr:row>
      <xdr:rowOff>162608</xdr:rowOff>
    </xdr:to>
    <xdr:sp macro="" textlink="">
      <xdr:nvSpPr>
        <xdr:cNvPr id="488" name="フローチャート: 判断 487">
          <a:extLst>
            <a:ext uri="{FF2B5EF4-FFF2-40B4-BE49-F238E27FC236}">
              <a16:creationId xmlns:a16="http://schemas.microsoft.com/office/drawing/2014/main" id="{11146C96-6647-4613-8D9C-32636E4A83B7}"/>
            </a:ext>
          </a:extLst>
        </xdr:cNvPr>
        <xdr:cNvSpPr/>
      </xdr:nvSpPr>
      <xdr:spPr>
        <a:xfrm>
          <a:off x="18605500" y="7090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DA295915-286E-447B-9A4F-06BC63470336}"/>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DD188986-DD99-4708-96C1-E5ABDF2BEF3E}"/>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74852804-6AC1-45E5-BF94-B85C9739BA28}"/>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C5FCEEC0-9047-4B01-B7C2-250EE4259216}"/>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3" name="テキスト ボックス 492">
          <a:extLst>
            <a:ext uri="{FF2B5EF4-FFF2-40B4-BE49-F238E27FC236}">
              <a16:creationId xmlns:a16="http://schemas.microsoft.com/office/drawing/2014/main" id="{36ED04DB-F732-4CBD-9CE5-4EBC7041ED6A}"/>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11903</xdr:rowOff>
    </xdr:from>
    <xdr:to>
      <xdr:col>116</xdr:col>
      <xdr:colOff>114300</xdr:colOff>
      <xdr:row>41</xdr:row>
      <xdr:rowOff>113503</xdr:rowOff>
    </xdr:to>
    <xdr:sp macro="" textlink="">
      <xdr:nvSpPr>
        <xdr:cNvPr id="494" name="楕円 493">
          <a:extLst>
            <a:ext uri="{FF2B5EF4-FFF2-40B4-BE49-F238E27FC236}">
              <a16:creationId xmlns:a16="http://schemas.microsoft.com/office/drawing/2014/main" id="{3B0BF4F4-A54B-40C7-9724-F7693FFBFDE5}"/>
            </a:ext>
          </a:extLst>
        </xdr:cNvPr>
        <xdr:cNvSpPr/>
      </xdr:nvSpPr>
      <xdr:spPr>
        <a:xfrm>
          <a:off x="22110700" y="7041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34780</xdr:rowOff>
    </xdr:from>
    <xdr:ext cx="599010" cy="259045"/>
    <xdr:sp macro="" textlink="">
      <xdr:nvSpPr>
        <xdr:cNvPr id="495" name="【一般廃棄物処理施設】&#10;一人当たり有形固定資産（償却資産）額該当値テキスト">
          <a:extLst>
            <a:ext uri="{FF2B5EF4-FFF2-40B4-BE49-F238E27FC236}">
              <a16:creationId xmlns:a16="http://schemas.microsoft.com/office/drawing/2014/main" id="{6CE8F2E5-E3DE-471D-97E0-EE738E4B4B16}"/>
            </a:ext>
          </a:extLst>
        </xdr:cNvPr>
        <xdr:cNvSpPr txBox="1"/>
      </xdr:nvSpPr>
      <xdr:spPr>
        <a:xfrm>
          <a:off x="22199600" y="6892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14618</xdr:rowOff>
    </xdr:from>
    <xdr:to>
      <xdr:col>112</xdr:col>
      <xdr:colOff>38100</xdr:colOff>
      <xdr:row>41</xdr:row>
      <xdr:rowOff>116218</xdr:rowOff>
    </xdr:to>
    <xdr:sp macro="" textlink="">
      <xdr:nvSpPr>
        <xdr:cNvPr id="496" name="楕円 495">
          <a:extLst>
            <a:ext uri="{FF2B5EF4-FFF2-40B4-BE49-F238E27FC236}">
              <a16:creationId xmlns:a16="http://schemas.microsoft.com/office/drawing/2014/main" id="{5D67AC7C-7004-4B30-BABE-ACD367907DDD}"/>
            </a:ext>
          </a:extLst>
        </xdr:cNvPr>
        <xdr:cNvSpPr/>
      </xdr:nvSpPr>
      <xdr:spPr>
        <a:xfrm>
          <a:off x="21272500" y="7044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62703</xdr:rowOff>
    </xdr:from>
    <xdr:to>
      <xdr:col>116</xdr:col>
      <xdr:colOff>63500</xdr:colOff>
      <xdr:row>41</xdr:row>
      <xdr:rowOff>65418</xdr:rowOff>
    </xdr:to>
    <xdr:cxnSp macro="">
      <xdr:nvCxnSpPr>
        <xdr:cNvPr id="497" name="直線コネクタ 496">
          <a:extLst>
            <a:ext uri="{FF2B5EF4-FFF2-40B4-BE49-F238E27FC236}">
              <a16:creationId xmlns:a16="http://schemas.microsoft.com/office/drawing/2014/main" id="{08DE16BE-CE25-47B9-B864-2ABD23E42CB6}"/>
            </a:ext>
          </a:extLst>
        </xdr:cNvPr>
        <xdr:cNvCxnSpPr/>
      </xdr:nvCxnSpPr>
      <xdr:spPr>
        <a:xfrm flipV="1">
          <a:off x="21323300" y="7092153"/>
          <a:ext cx="838200" cy="2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26405</xdr:rowOff>
    </xdr:from>
    <xdr:to>
      <xdr:col>107</xdr:col>
      <xdr:colOff>101600</xdr:colOff>
      <xdr:row>41</xdr:row>
      <xdr:rowOff>128005</xdr:rowOff>
    </xdr:to>
    <xdr:sp macro="" textlink="">
      <xdr:nvSpPr>
        <xdr:cNvPr id="498" name="楕円 497">
          <a:extLst>
            <a:ext uri="{FF2B5EF4-FFF2-40B4-BE49-F238E27FC236}">
              <a16:creationId xmlns:a16="http://schemas.microsoft.com/office/drawing/2014/main" id="{CF6BC248-ACC6-4C27-91A0-82B7850FA210}"/>
            </a:ext>
          </a:extLst>
        </xdr:cNvPr>
        <xdr:cNvSpPr/>
      </xdr:nvSpPr>
      <xdr:spPr>
        <a:xfrm>
          <a:off x="20383500" y="705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65418</xdr:rowOff>
    </xdr:from>
    <xdr:to>
      <xdr:col>111</xdr:col>
      <xdr:colOff>177800</xdr:colOff>
      <xdr:row>41</xdr:row>
      <xdr:rowOff>77205</xdr:rowOff>
    </xdr:to>
    <xdr:cxnSp macro="">
      <xdr:nvCxnSpPr>
        <xdr:cNvPr id="499" name="直線コネクタ 498">
          <a:extLst>
            <a:ext uri="{FF2B5EF4-FFF2-40B4-BE49-F238E27FC236}">
              <a16:creationId xmlns:a16="http://schemas.microsoft.com/office/drawing/2014/main" id="{B948EA49-7A51-4B91-8607-532582D1A1DC}"/>
            </a:ext>
          </a:extLst>
        </xdr:cNvPr>
        <xdr:cNvCxnSpPr/>
      </xdr:nvCxnSpPr>
      <xdr:spPr>
        <a:xfrm flipV="1">
          <a:off x="20434300" y="7094868"/>
          <a:ext cx="889000" cy="11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27471</xdr:rowOff>
    </xdr:from>
    <xdr:to>
      <xdr:col>102</xdr:col>
      <xdr:colOff>165100</xdr:colOff>
      <xdr:row>41</xdr:row>
      <xdr:rowOff>129071</xdr:rowOff>
    </xdr:to>
    <xdr:sp macro="" textlink="">
      <xdr:nvSpPr>
        <xdr:cNvPr id="500" name="楕円 499">
          <a:extLst>
            <a:ext uri="{FF2B5EF4-FFF2-40B4-BE49-F238E27FC236}">
              <a16:creationId xmlns:a16="http://schemas.microsoft.com/office/drawing/2014/main" id="{D2C2743F-1C28-4433-A189-985CD2A2BB29}"/>
            </a:ext>
          </a:extLst>
        </xdr:cNvPr>
        <xdr:cNvSpPr/>
      </xdr:nvSpPr>
      <xdr:spPr>
        <a:xfrm>
          <a:off x="19494500" y="705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77205</xdr:rowOff>
    </xdr:from>
    <xdr:to>
      <xdr:col>107</xdr:col>
      <xdr:colOff>50800</xdr:colOff>
      <xdr:row>41</xdr:row>
      <xdr:rowOff>78271</xdr:rowOff>
    </xdr:to>
    <xdr:cxnSp macro="">
      <xdr:nvCxnSpPr>
        <xdr:cNvPr id="501" name="直線コネクタ 500">
          <a:extLst>
            <a:ext uri="{FF2B5EF4-FFF2-40B4-BE49-F238E27FC236}">
              <a16:creationId xmlns:a16="http://schemas.microsoft.com/office/drawing/2014/main" id="{623ABF8E-DC98-4003-847A-1EAA08AFBFEA}"/>
            </a:ext>
          </a:extLst>
        </xdr:cNvPr>
        <xdr:cNvCxnSpPr/>
      </xdr:nvCxnSpPr>
      <xdr:spPr>
        <a:xfrm flipV="1">
          <a:off x="19545300" y="7106655"/>
          <a:ext cx="889000" cy="1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40824</xdr:rowOff>
    </xdr:from>
    <xdr:to>
      <xdr:col>98</xdr:col>
      <xdr:colOff>38100</xdr:colOff>
      <xdr:row>41</xdr:row>
      <xdr:rowOff>142424</xdr:rowOff>
    </xdr:to>
    <xdr:sp macro="" textlink="">
      <xdr:nvSpPr>
        <xdr:cNvPr id="502" name="楕円 501">
          <a:extLst>
            <a:ext uri="{FF2B5EF4-FFF2-40B4-BE49-F238E27FC236}">
              <a16:creationId xmlns:a16="http://schemas.microsoft.com/office/drawing/2014/main" id="{24942D0E-9ED3-4830-B4D3-0A59870CBD75}"/>
            </a:ext>
          </a:extLst>
        </xdr:cNvPr>
        <xdr:cNvSpPr/>
      </xdr:nvSpPr>
      <xdr:spPr>
        <a:xfrm>
          <a:off x="18605500" y="7070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78271</xdr:rowOff>
    </xdr:from>
    <xdr:to>
      <xdr:col>102</xdr:col>
      <xdr:colOff>114300</xdr:colOff>
      <xdr:row>41</xdr:row>
      <xdr:rowOff>91624</xdr:rowOff>
    </xdr:to>
    <xdr:cxnSp macro="">
      <xdr:nvCxnSpPr>
        <xdr:cNvPr id="503" name="直線コネクタ 502">
          <a:extLst>
            <a:ext uri="{FF2B5EF4-FFF2-40B4-BE49-F238E27FC236}">
              <a16:creationId xmlns:a16="http://schemas.microsoft.com/office/drawing/2014/main" id="{863D622A-178E-4B29-A2D7-3857CE77D73C}"/>
            </a:ext>
          </a:extLst>
        </xdr:cNvPr>
        <xdr:cNvCxnSpPr/>
      </xdr:nvCxnSpPr>
      <xdr:spPr>
        <a:xfrm flipV="1">
          <a:off x="18656300" y="7107721"/>
          <a:ext cx="889000" cy="13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128076</xdr:rowOff>
    </xdr:from>
    <xdr:ext cx="599010" cy="259045"/>
    <xdr:sp macro="" textlink="">
      <xdr:nvSpPr>
        <xdr:cNvPr id="504" name="n_1aveValue【一般廃棄物処理施設】&#10;一人当たり有形固定資産（償却資産）額">
          <a:extLst>
            <a:ext uri="{FF2B5EF4-FFF2-40B4-BE49-F238E27FC236}">
              <a16:creationId xmlns:a16="http://schemas.microsoft.com/office/drawing/2014/main" id="{9D9C51A0-8971-44E6-AA7F-4FB7A29D9F13}"/>
            </a:ext>
          </a:extLst>
        </xdr:cNvPr>
        <xdr:cNvSpPr txBox="1"/>
      </xdr:nvSpPr>
      <xdr:spPr>
        <a:xfrm>
          <a:off x="21011095" y="7157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147259</xdr:rowOff>
    </xdr:from>
    <xdr:ext cx="599010" cy="259045"/>
    <xdr:sp macro="" textlink="">
      <xdr:nvSpPr>
        <xdr:cNvPr id="505" name="n_2aveValue【一般廃棄物処理施設】&#10;一人当たり有形固定資産（償却資産）額">
          <a:extLst>
            <a:ext uri="{FF2B5EF4-FFF2-40B4-BE49-F238E27FC236}">
              <a16:creationId xmlns:a16="http://schemas.microsoft.com/office/drawing/2014/main" id="{7DBD9D7A-FC73-4220-B681-C65CD9B2A835}"/>
            </a:ext>
          </a:extLst>
        </xdr:cNvPr>
        <xdr:cNvSpPr txBox="1"/>
      </xdr:nvSpPr>
      <xdr:spPr>
        <a:xfrm>
          <a:off x="20134795" y="7176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160461</xdr:rowOff>
    </xdr:from>
    <xdr:ext cx="599010" cy="259045"/>
    <xdr:sp macro="" textlink="">
      <xdr:nvSpPr>
        <xdr:cNvPr id="506" name="n_3aveValue【一般廃棄物処理施設】&#10;一人当たり有形固定資産（償却資産）額">
          <a:extLst>
            <a:ext uri="{FF2B5EF4-FFF2-40B4-BE49-F238E27FC236}">
              <a16:creationId xmlns:a16="http://schemas.microsoft.com/office/drawing/2014/main" id="{2570D77A-F45C-4B9D-AA1D-6F143B732233}"/>
            </a:ext>
          </a:extLst>
        </xdr:cNvPr>
        <xdr:cNvSpPr txBox="1"/>
      </xdr:nvSpPr>
      <xdr:spPr>
        <a:xfrm>
          <a:off x="19245795" y="7189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153735</xdr:rowOff>
    </xdr:from>
    <xdr:ext cx="599010" cy="259045"/>
    <xdr:sp macro="" textlink="">
      <xdr:nvSpPr>
        <xdr:cNvPr id="507" name="n_4aveValue【一般廃棄物処理施設】&#10;一人当たり有形固定資産（償却資産）額">
          <a:extLst>
            <a:ext uri="{FF2B5EF4-FFF2-40B4-BE49-F238E27FC236}">
              <a16:creationId xmlns:a16="http://schemas.microsoft.com/office/drawing/2014/main" id="{3DD8B435-35E1-4F4D-AC5A-CB4A91ED19AC}"/>
            </a:ext>
          </a:extLst>
        </xdr:cNvPr>
        <xdr:cNvSpPr txBox="1"/>
      </xdr:nvSpPr>
      <xdr:spPr>
        <a:xfrm>
          <a:off x="18356795" y="7183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39</xdr:row>
      <xdr:rowOff>132745</xdr:rowOff>
    </xdr:from>
    <xdr:ext cx="599010" cy="259045"/>
    <xdr:sp macro="" textlink="">
      <xdr:nvSpPr>
        <xdr:cNvPr id="508" name="n_1mainValue【一般廃棄物処理施設】&#10;一人当たり有形固定資産（償却資産）額">
          <a:extLst>
            <a:ext uri="{FF2B5EF4-FFF2-40B4-BE49-F238E27FC236}">
              <a16:creationId xmlns:a16="http://schemas.microsoft.com/office/drawing/2014/main" id="{0D0F6415-89F0-4F0A-B4F6-41DCD41CCB45}"/>
            </a:ext>
          </a:extLst>
        </xdr:cNvPr>
        <xdr:cNvSpPr txBox="1"/>
      </xdr:nvSpPr>
      <xdr:spPr>
        <a:xfrm>
          <a:off x="21011095" y="6819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144532</xdr:rowOff>
    </xdr:from>
    <xdr:ext cx="599010" cy="259045"/>
    <xdr:sp macro="" textlink="">
      <xdr:nvSpPr>
        <xdr:cNvPr id="509" name="n_2mainValue【一般廃棄物処理施設】&#10;一人当たり有形固定資産（償却資産）額">
          <a:extLst>
            <a:ext uri="{FF2B5EF4-FFF2-40B4-BE49-F238E27FC236}">
              <a16:creationId xmlns:a16="http://schemas.microsoft.com/office/drawing/2014/main" id="{E84BB0B7-17AE-4E63-ADE5-CAC03C024A5E}"/>
            </a:ext>
          </a:extLst>
        </xdr:cNvPr>
        <xdr:cNvSpPr txBox="1"/>
      </xdr:nvSpPr>
      <xdr:spPr>
        <a:xfrm>
          <a:off x="20134795" y="6831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145598</xdr:rowOff>
    </xdr:from>
    <xdr:ext cx="599010" cy="259045"/>
    <xdr:sp macro="" textlink="">
      <xdr:nvSpPr>
        <xdr:cNvPr id="510" name="n_3mainValue【一般廃棄物処理施設】&#10;一人当たり有形固定資産（償却資産）額">
          <a:extLst>
            <a:ext uri="{FF2B5EF4-FFF2-40B4-BE49-F238E27FC236}">
              <a16:creationId xmlns:a16="http://schemas.microsoft.com/office/drawing/2014/main" id="{414F3F53-4B6D-4DC7-A3F6-F20F76748B09}"/>
            </a:ext>
          </a:extLst>
        </xdr:cNvPr>
        <xdr:cNvSpPr txBox="1"/>
      </xdr:nvSpPr>
      <xdr:spPr>
        <a:xfrm>
          <a:off x="19245795" y="6832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158951</xdr:rowOff>
    </xdr:from>
    <xdr:ext cx="599010" cy="259045"/>
    <xdr:sp macro="" textlink="">
      <xdr:nvSpPr>
        <xdr:cNvPr id="511" name="n_4mainValue【一般廃棄物処理施設】&#10;一人当たり有形固定資産（償却資産）額">
          <a:extLst>
            <a:ext uri="{FF2B5EF4-FFF2-40B4-BE49-F238E27FC236}">
              <a16:creationId xmlns:a16="http://schemas.microsoft.com/office/drawing/2014/main" id="{7F3014E6-3A5A-4332-ABCF-CAAA7AB42583}"/>
            </a:ext>
          </a:extLst>
        </xdr:cNvPr>
        <xdr:cNvSpPr txBox="1"/>
      </xdr:nvSpPr>
      <xdr:spPr>
        <a:xfrm>
          <a:off x="18356795" y="6845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2" name="正方形/長方形 511">
          <a:extLst>
            <a:ext uri="{FF2B5EF4-FFF2-40B4-BE49-F238E27FC236}">
              <a16:creationId xmlns:a16="http://schemas.microsoft.com/office/drawing/2014/main" id="{DC44B40C-9009-405E-B61E-5BF8286A2206}"/>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3" name="正方形/長方形 512">
          <a:extLst>
            <a:ext uri="{FF2B5EF4-FFF2-40B4-BE49-F238E27FC236}">
              <a16:creationId xmlns:a16="http://schemas.microsoft.com/office/drawing/2014/main" id="{8275CA9F-1E42-4856-8C9B-63D279347391}"/>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4" name="正方形/長方形 513">
          <a:extLst>
            <a:ext uri="{FF2B5EF4-FFF2-40B4-BE49-F238E27FC236}">
              <a16:creationId xmlns:a16="http://schemas.microsoft.com/office/drawing/2014/main" id="{E5CF17DA-040B-4DD4-B682-379F11A956AD}"/>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5" name="正方形/長方形 514">
          <a:extLst>
            <a:ext uri="{FF2B5EF4-FFF2-40B4-BE49-F238E27FC236}">
              <a16:creationId xmlns:a16="http://schemas.microsoft.com/office/drawing/2014/main" id="{CF9EE487-2472-4EEE-9470-A6A225547E2D}"/>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6" name="正方形/長方形 515">
          <a:extLst>
            <a:ext uri="{FF2B5EF4-FFF2-40B4-BE49-F238E27FC236}">
              <a16:creationId xmlns:a16="http://schemas.microsoft.com/office/drawing/2014/main" id="{64EE4B4C-5DF2-45B6-AA7E-4778A6E8D5AE}"/>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7" name="正方形/長方形 516">
          <a:extLst>
            <a:ext uri="{FF2B5EF4-FFF2-40B4-BE49-F238E27FC236}">
              <a16:creationId xmlns:a16="http://schemas.microsoft.com/office/drawing/2014/main" id="{9318792D-F453-4B1E-864E-7FF3FF6DB7AF}"/>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8" name="正方形/長方形 517">
          <a:extLst>
            <a:ext uri="{FF2B5EF4-FFF2-40B4-BE49-F238E27FC236}">
              <a16:creationId xmlns:a16="http://schemas.microsoft.com/office/drawing/2014/main" id="{7FBD6EAB-0E68-4E53-A2B9-93C33C273F49}"/>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9" name="正方形/長方形 518">
          <a:extLst>
            <a:ext uri="{FF2B5EF4-FFF2-40B4-BE49-F238E27FC236}">
              <a16:creationId xmlns:a16="http://schemas.microsoft.com/office/drawing/2014/main" id="{5F05BA2E-8AC0-4E54-934A-6AF3CFA9D10A}"/>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520" name="正方形/長方形 519">
          <a:extLst>
            <a:ext uri="{FF2B5EF4-FFF2-40B4-BE49-F238E27FC236}">
              <a16:creationId xmlns:a16="http://schemas.microsoft.com/office/drawing/2014/main" id="{03230727-3AC8-4135-93EA-A70389263F09}"/>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21" name="正方形/長方形 520">
          <a:extLst>
            <a:ext uri="{FF2B5EF4-FFF2-40B4-BE49-F238E27FC236}">
              <a16:creationId xmlns:a16="http://schemas.microsoft.com/office/drawing/2014/main" id="{07F47123-21BE-4CCA-BA6B-51B7CDAEDC03}"/>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2" name="正方形/長方形 521">
          <a:extLst>
            <a:ext uri="{FF2B5EF4-FFF2-40B4-BE49-F238E27FC236}">
              <a16:creationId xmlns:a16="http://schemas.microsoft.com/office/drawing/2014/main" id="{E045F3D8-46DF-4000-BBB8-B3CB02F03D69}"/>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3" name="正方形/長方形 522">
          <a:extLst>
            <a:ext uri="{FF2B5EF4-FFF2-40B4-BE49-F238E27FC236}">
              <a16:creationId xmlns:a16="http://schemas.microsoft.com/office/drawing/2014/main" id="{F3C7DCA6-93F8-46E9-961A-B31DF3B3F476}"/>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4" name="正方形/長方形 523">
          <a:extLst>
            <a:ext uri="{FF2B5EF4-FFF2-40B4-BE49-F238E27FC236}">
              <a16:creationId xmlns:a16="http://schemas.microsoft.com/office/drawing/2014/main" id="{F772FF4D-DD0B-47F9-B1A7-0C0231832DF5}"/>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5" name="正方形/長方形 524">
          <a:extLst>
            <a:ext uri="{FF2B5EF4-FFF2-40B4-BE49-F238E27FC236}">
              <a16:creationId xmlns:a16="http://schemas.microsoft.com/office/drawing/2014/main" id="{199276D3-3747-4586-8673-92355DB56DBD}"/>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6" name="正方形/長方形 525">
          <a:extLst>
            <a:ext uri="{FF2B5EF4-FFF2-40B4-BE49-F238E27FC236}">
              <a16:creationId xmlns:a16="http://schemas.microsoft.com/office/drawing/2014/main" id="{E3D0CFA8-7EEA-4758-8446-6204339CDA1A}"/>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7" name="正方形/長方形 526">
          <a:extLst>
            <a:ext uri="{FF2B5EF4-FFF2-40B4-BE49-F238E27FC236}">
              <a16:creationId xmlns:a16="http://schemas.microsoft.com/office/drawing/2014/main" id="{3DB1AFA1-5372-4713-AC75-73F5EE59DF56}"/>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528" name="正方形/長方形 527">
          <a:extLst>
            <a:ext uri="{FF2B5EF4-FFF2-40B4-BE49-F238E27FC236}">
              <a16:creationId xmlns:a16="http://schemas.microsoft.com/office/drawing/2014/main" id="{F21C89CB-B398-4ABD-827A-5761BB7D62D8}"/>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9" name="正方形/長方形 528">
          <a:extLst>
            <a:ext uri="{FF2B5EF4-FFF2-40B4-BE49-F238E27FC236}">
              <a16:creationId xmlns:a16="http://schemas.microsoft.com/office/drawing/2014/main" id="{4E17725A-8DE8-4E97-98B6-951AFD9AF0FD}"/>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0" name="正方形/長方形 529">
          <a:extLst>
            <a:ext uri="{FF2B5EF4-FFF2-40B4-BE49-F238E27FC236}">
              <a16:creationId xmlns:a16="http://schemas.microsoft.com/office/drawing/2014/main" id="{35D35B83-DD92-4C7B-9812-8940B11C0E96}"/>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1" name="正方形/長方形 530">
          <a:extLst>
            <a:ext uri="{FF2B5EF4-FFF2-40B4-BE49-F238E27FC236}">
              <a16:creationId xmlns:a16="http://schemas.microsoft.com/office/drawing/2014/main" id="{D74EF381-AD61-42EB-A918-27CB9206B0DA}"/>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2" name="正方形/長方形 531">
          <a:extLst>
            <a:ext uri="{FF2B5EF4-FFF2-40B4-BE49-F238E27FC236}">
              <a16:creationId xmlns:a16="http://schemas.microsoft.com/office/drawing/2014/main" id="{A06DDD71-22B7-4E34-A5FF-A337984A1013}"/>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3" name="正方形/長方形 532">
          <a:extLst>
            <a:ext uri="{FF2B5EF4-FFF2-40B4-BE49-F238E27FC236}">
              <a16:creationId xmlns:a16="http://schemas.microsoft.com/office/drawing/2014/main" id="{FA78C80B-39B0-4FF7-A3B2-6F44598271F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4" name="正方形/長方形 533">
          <a:extLst>
            <a:ext uri="{FF2B5EF4-FFF2-40B4-BE49-F238E27FC236}">
              <a16:creationId xmlns:a16="http://schemas.microsoft.com/office/drawing/2014/main" id="{578F34D4-FDEF-42BB-90DD-2637F4F2495B}"/>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5" name="正方形/長方形 534">
          <a:extLst>
            <a:ext uri="{FF2B5EF4-FFF2-40B4-BE49-F238E27FC236}">
              <a16:creationId xmlns:a16="http://schemas.microsoft.com/office/drawing/2014/main" id="{8027CFD0-7021-4E06-8A7F-9E566067FBA8}"/>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6" name="テキスト ボックス 535">
          <a:extLst>
            <a:ext uri="{FF2B5EF4-FFF2-40B4-BE49-F238E27FC236}">
              <a16:creationId xmlns:a16="http://schemas.microsoft.com/office/drawing/2014/main" id="{61DD8D87-5E9A-47A3-B68E-144391172A87}"/>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7" name="直線コネクタ 536">
          <a:extLst>
            <a:ext uri="{FF2B5EF4-FFF2-40B4-BE49-F238E27FC236}">
              <a16:creationId xmlns:a16="http://schemas.microsoft.com/office/drawing/2014/main" id="{8A99E368-A923-442B-9C9F-74D8C1868302}"/>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8" name="テキスト ボックス 537">
          <a:extLst>
            <a:ext uri="{FF2B5EF4-FFF2-40B4-BE49-F238E27FC236}">
              <a16:creationId xmlns:a16="http://schemas.microsoft.com/office/drawing/2014/main" id="{7DD687D9-58FB-4254-B2CF-A9618CBA3561}"/>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39" name="直線コネクタ 538">
          <a:extLst>
            <a:ext uri="{FF2B5EF4-FFF2-40B4-BE49-F238E27FC236}">
              <a16:creationId xmlns:a16="http://schemas.microsoft.com/office/drawing/2014/main" id="{8819559D-1A70-47DD-8FE3-94CB2D9CD2AD}"/>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40" name="テキスト ボックス 539">
          <a:extLst>
            <a:ext uri="{FF2B5EF4-FFF2-40B4-BE49-F238E27FC236}">
              <a16:creationId xmlns:a16="http://schemas.microsoft.com/office/drawing/2014/main" id="{04540BD6-3A2C-4F79-9E46-8A93679C4876}"/>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41" name="直線コネクタ 540">
          <a:extLst>
            <a:ext uri="{FF2B5EF4-FFF2-40B4-BE49-F238E27FC236}">
              <a16:creationId xmlns:a16="http://schemas.microsoft.com/office/drawing/2014/main" id="{28274627-035A-4807-B6CB-EB2C6D9C1699}"/>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42" name="テキスト ボックス 541">
          <a:extLst>
            <a:ext uri="{FF2B5EF4-FFF2-40B4-BE49-F238E27FC236}">
              <a16:creationId xmlns:a16="http://schemas.microsoft.com/office/drawing/2014/main" id="{41D834D5-83D8-468A-9C32-106F89A26B8B}"/>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43" name="直線コネクタ 542">
          <a:extLst>
            <a:ext uri="{FF2B5EF4-FFF2-40B4-BE49-F238E27FC236}">
              <a16:creationId xmlns:a16="http://schemas.microsoft.com/office/drawing/2014/main" id="{F3A6C18E-B552-48C8-A525-5C740712F31C}"/>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44" name="テキスト ボックス 543">
          <a:extLst>
            <a:ext uri="{FF2B5EF4-FFF2-40B4-BE49-F238E27FC236}">
              <a16:creationId xmlns:a16="http://schemas.microsoft.com/office/drawing/2014/main" id="{49DF0851-AF93-4852-8963-0E13BAC04D4B}"/>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5" name="直線コネクタ 544">
          <a:extLst>
            <a:ext uri="{FF2B5EF4-FFF2-40B4-BE49-F238E27FC236}">
              <a16:creationId xmlns:a16="http://schemas.microsoft.com/office/drawing/2014/main" id="{8857B017-BFD7-4550-A58A-BDD25D9877C7}"/>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6" name="テキスト ボックス 545">
          <a:extLst>
            <a:ext uri="{FF2B5EF4-FFF2-40B4-BE49-F238E27FC236}">
              <a16:creationId xmlns:a16="http://schemas.microsoft.com/office/drawing/2014/main" id="{EA801956-3792-47BF-B510-9CA57E07BA27}"/>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7" name="直線コネクタ 546">
          <a:extLst>
            <a:ext uri="{FF2B5EF4-FFF2-40B4-BE49-F238E27FC236}">
              <a16:creationId xmlns:a16="http://schemas.microsoft.com/office/drawing/2014/main" id="{97143F00-4F74-4DF6-9254-D3467EC378FA}"/>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8" name="テキスト ボックス 547">
          <a:extLst>
            <a:ext uri="{FF2B5EF4-FFF2-40B4-BE49-F238E27FC236}">
              <a16:creationId xmlns:a16="http://schemas.microsoft.com/office/drawing/2014/main" id="{694F4C9C-BB0C-42AA-88CA-6B04EF7DA095}"/>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9" name="直線コネクタ 548">
          <a:extLst>
            <a:ext uri="{FF2B5EF4-FFF2-40B4-BE49-F238E27FC236}">
              <a16:creationId xmlns:a16="http://schemas.microsoft.com/office/drawing/2014/main" id="{43E26886-5C5D-4416-8CFB-B5FEF819AF49}"/>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50" name="テキスト ボックス 549">
          <a:extLst>
            <a:ext uri="{FF2B5EF4-FFF2-40B4-BE49-F238E27FC236}">
              <a16:creationId xmlns:a16="http://schemas.microsoft.com/office/drawing/2014/main" id="{E8FF1E0C-ACB9-4F4B-9EC6-F9DE9F41606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51" name="直線コネクタ 550">
          <a:extLst>
            <a:ext uri="{FF2B5EF4-FFF2-40B4-BE49-F238E27FC236}">
              <a16:creationId xmlns:a16="http://schemas.microsoft.com/office/drawing/2014/main" id="{88C7680C-C16C-4C8E-996C-E024C34B51AF}"/>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52" name="【消防施設】&#10;有形固定資産減価償却率グラフ枠">
          <a:extLst>
            <a:ext uri="{FF2B5EF4-FFF2-40B4-BE49-F238E27FC236}">
              <a16:creationId xmlns:a16="http://schemas.microsoft.com/office/drawing/2014/main" id="{1B3EB1F0-6E08-4C17-BC1C-0F071DC9CB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121376</xdr:rowOff>
    </xdr:from>
    <xdr:to>
      <xdr:col>85</xdr:col>
      <xdr:colOff>126364</xdr:colOff>
      <xdr:row>86</xdr:row>
      <xdr:rowOff>168729</xdr:rowOff>
    </xdr:to>
    <xdr:cxnSp macro="">
      <xdr:nvCxnSpPr>
        <xdr:cNvPr id="553" name="直線コネクタ 552">
          <a:extLst>
            <a:ext uri="{FF2B5EF4-FFF2-40B4-BE49-F238E27FC236}">
              <a16:creationId xmlns:a16="http://schemas.microsoft.com/office/drawing/2014/main" id="{A8FE2149-A2E4-41FC-B4AB-2DFFBA2BF8F5}"/>
            </a:ext>
          </a:extLst>
        </xdr:cNvPr>
        <xdr:cNvCxnSpPr/>
      </xdr:nvCxnSpPr>
      <xdr:spPr>
        <a:xfrm flipV="1">
          <a:off x="16318864" y="13494476"/>
          <a:ext cx="0" cy="1418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54" name="【消防施設】&#10;有形固定資産減価償却率最小値テキスト">
          <a:extLst>
            <a:ext uri="{FF2B5EF4-FFF2-40B4-BE49-F238E27FC236}">
              <a16:creationId xmlns:a16="http://schemas.microsoft.com/office/drawing/2014/main" id="{F734B1D3-1B98-4212-80AC-00D42E34124F}"/>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55" name="直線コネクタ 554">
          <a:extLst>
            <a:ext uri="{FF2B5EF4-FFF2-40B4-BE49-F238E27FC236}">
              <a16:creationId xmlns:a16="http://schemas.microsoft.com/office/drawing/2014/main" id="{98941C3D-5C33-4203-A175-43987C2AEAF7}"/>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68053</xdr:rowOff>
    </xdr:from>
    <xdr:ext cx="405111" cy="259045"/>
    <xdr:sp macro="" textlink="">
      <xdr:nvSpPr>
        <xdr:cNvPr id="556" name="【消防施設】&#10;有形固定資産減価償却率最大値テキスト">
          <a:extLst>
            <a:ext uri="{FF2B5EF4-FFF2-40B4-BE49-F238E27FC236}">
              <a16:creationId xmlns:a16="http://schemas.microsoft.com/office/drawing/2014/main" id="{05FE12F1-F401-428A-910C-C0A88B279046}"/>
            </a:ext>
          </a:extLst>
        </xdr:cNvPr>
        <xdr:cNvSpPr txBox="1"/>
      </xdr:nvSpPr>
      <xdr:spPr>
        <a:xfrm>
          <a:off x="16357600" y="1326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121376</xdr:rowOff>
    </xdr:from>
    <xdr:to>
      <xdr:col>86</xdr:col>
      <xdr:colOff>25400</xdr:colOff>
      <xdr:row>78</xdr:row>
      <xdr:rowOff>121376</xdr:rowOff>
    </xdr:to>
    <xdr:cxnSp macro="">
      <xdr:nvCxnSpPr>
        <xdr:cNvPr id="557" name="直線コネクタ 556">
          <a:extLst>
            <a:ext uri="{FF2B5EF4-FFF2-40B4-BE49-F238E27FC236}">
              <a16:creationId xmlns:a16="http://schemas.microsoft.com/office/drawing/2014/main" id="{07699C71-A2B4-4998-86EC-EC8B6E762FAB}"/>
            </a:ext>
          </a:extLst>
        </xdr:cNvPr>
        <xdr:cNvCxnSpPr/>
      </xdr:nvCxnSpPr>
      <xdr:spPr>
        <a:xfrm>
          <a:off x="16230600" y="1349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161670</xdr:rowOff>
    </xdr:from>
    <xdr:ext cx="405111" cy="259045"/>
    <xdr:sp macro="" textlink="">
      <xdr:nvSpPr>
        <xdr:cNvPr id="558" name="【消防施設】&#10;有形固定資産減価償却率平均値テキスト">
          <a:extLst>
            <a:ext uri="{FF2B5EF4-FFF2-40B4-BE49-F238E27FC236}">
              <a16:creationId xmlns:a16="http://schemas.microsoft.com/office/drawing/2014/main" id="{7C1F3B13-400F-4E5C-A363-300D70DBD07F}"/>
            </a:ext>
          </a:extLst>
        </xdr:cNvPr>
        <xdr:cNvSpPr txBox="1"/>
      </xdr:nvSpPr>
      <xdr:spPr>
        <a:xfrm>
          <a:off x="16357600" y="142205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11793</xdr:rowOff>
    </xdr:from>
    <xdr:to>
      <xdr:col>85</xdr:col>
      <xdr:colOff>177800</xdr:colOff>
      <xdr:row>83</xdr:row>
      <xdr:rowOff>113393</xdr:rowOff>
    </xdr:to>
    <xdr:sp macro="" textlink="">
      <xdr:nvSpPr>
        <xdr:cNvPr id="559" name="フローチャート: 判断 558">
          <a:extLst>
            <a:ext uri="{FF2B5EF4-FFF2-40B4-BE49-F238E27FC236}">
              <a16:creationId xmlns:a16="http://schemas.microsoft.com/office/drawing/2014/main" id="{4F25EE9F-1AEA-48C3-92DE-9CAC409CAD66}"/>
            </a:ext>
          </a:extLst>
        </xdr:cNvPr>
        <xdr:cNvSpPr/>
      </xdr:nvSpPr>
      <xdr:spPr>
        <a:xfrm>
          <a:off x="16268700" y="1424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116295</xdr:rowOff>
    </xdr:from>
    <xdr:to>
      <xdr:col>81</xdr:col>
      <xdr:colOff>101600</xdr:colOff>
      <xdr:row>83</xdr:row>
      <xdr:rowOff>46445</xdr:rowOff>
    </xdr:to>
    <xdr:sp macro="" textlink="">
      <xdr:nvSpPr>
        <xdr:cNvPr id="560" name="フローチャート: 判断 559">
          <a:extLst>
            <a:ext uri="{FF2B5EF4-FFF2-40B4-BE49-F238E27FC236}">
              <a16:creationId xmlns:a16="http://schemas.microsoft.com/office/drawing/2014/main" id="{BA0C4BF4-2BAA-4511-A9DA-4026CB2D432A}"/>
            </a:ext>
          </a:extLst>
        </xdr:cNvPr>
        <xdr:cNvSpPr/>
      </xdr:nvSpPr>
      <xdr:spPr>
        <a:xfrm>
          <a:off x="15430500" y="1417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119562</xdr:rowOff>
    </xdr:from>
    <xdr:to>
      <xdr:col>76</xdr:col>
      <xdr:colOff>165100</xdr:colOff>
      <xdr:row>83</xdr:row>
      <xdr:rowOff>49712</xdr:rowOff>
    </xdr:to>
    <xdr:sp macro="" textlink="">
      <xdr:nvSpPr>
        <xdr:cNvPr id="561" name="フローチャート: 判断 560">
          <a:extLst>
            <a:ext uri="{FF2B5EF4-FFF2-40B4-BE49-F238E27FC236}">
              <a16:creationId xmlns:a16="http://schemas.microsoft.com/office/drawing/2014/main" id="{873353E5-36B2-4523-A5E1-6AF5E95FEC8D}"/>
            </a:ext>
          </a:extLst>
        </xdr:cNvPr>
        <xdr:cNvSpPr/>
      </xdr:nvSpPr>
      <xdr:spPr>
        <a:xfrm>
          <a:off x="14541500" y="1417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144055</xdr:rowOff>
    </xdr:from>
    <xdr:to>
      <xdr:col>72</xdr:col>
      <xdr:colOff>38100</xdr:colOff>
      <xdr:row>83</xdr:row>
      <xdr:rowOff>74205</xdr:rowOff>
    </xdr:to>
    <xdr:sp macro="" textlink="">
      <xdr:nvSpPr>
        <xdr:cNvPr id="562" name="フローチャート: 判断 561">
          <a:extLst>
            <a:ext uri="{FF2B5EF4-FFF2-40B4-BE49-F238E27FC236}">
              <a16:creationId xmlns:a16="http://schemas.microsoft.com/office/drawing/2014/main" id="{3BD6D95C-555A-4A98-8EAA-467F980216C7}"/>
            </a:ext>
          </a:extLst>
        </xdr:cNvPr>
        <xdr:cNvSpPr/>
      </xdr:nvSpPr>
      <xdr:spPr>
        <a:xfrm>
          <a:off x="13652500" y="1420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130992</xdr:rowOff>
    </xdr:from>
    <xdr:to>
      <xdr:col>67</xdr:col>
      <xdr:colOff>101600</xdr:colOff>
      <xdr:row>83</xdr:row>
      <xdr:rowOff>61142</xdr:rowOff>
    </xdr:to>
    <xdr:sp macro="" textlink="">
      <xdr:nvSpPr>
        <xdr:cNvPr id="563" name="フローチャート: 判断 562">
          <a:extLst>
            <a:ext uri="{FF2B5EF4-FFF2-40B4-BE49-F238E27FC236}">
              <a16:creationId xmlns:a16="http://schemas.microsoft.com/office/drawing/2014/main" id="{2A4A80E9-AE6A-4B05-A205-2B8C72F9915C}"/>
            </a:ext>
          </a:extLst>
        </xdr:cNvPr>
        <xdr:cNvSpPr/>
      </xdr:nvSpPr>
      <xdr:spPr>
        <a:xfrm>
          <a:off x="12763500" y="14189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3DE371D3-5101-44C1-9909-4F527B9EC4A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5" name="テキスト ボックス 564">
          <a:extLst>
            <a:ext uri="{FF2B5EF4-FFF2-40B4-BE49-F238E27FC236}">
              <a16:creationId xmlns:a16="http://schemas.microsoft.com/office/drawing/2014/main" id="{FA665539-7013-4E85-9C54-DA1A6AAD3B2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6" name="テキスト ボックス 565">
          <a:extLst>
            <a:ext uri="{FF2B5EF4-FFF2-40B4-BE49-F238E27FC236}">
              <a16:creationId xmlns:a16="http://schemas.microsoft.com/office/drawing/2014/main" id="{560F0B2C-5CD7-4A56-9D7D-51DDD7F54B8B}"/>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7" name="テキスト ボックス 566">
          <a:extLst>
            <a:ext uri="{FF2B5EF4-FFF2-40B4-BE49-F238E27FC236}">
              <a16:creationId xmlns:a16="http://schemas.microsoft.com/office/drawing/2014/main" id="{66388B42-9537-42A1-BA64-326D23077E44}"/>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8" name="テキスト ボックス 567">
          <a:extLst>
            <a:ext uri="{FF2B5EF4-FFF2-40B4-BE49-F238E27FC236}">
              <a16:creationId xmlns:a16="http://schemas.microsoft.com/office/drawing/2014/main" id="{4CB691F0-90DB-457A-A904-E7E5486C017D}"/>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62412</xdr:rowOff>
    </xdr:from>
    <xdr:to>
      <xdr:col>85</xdr:col>
      <xdr:colOff>177800</xdr:colOff>
      <xdr:row>81</xdr:row>
      <xdr:rowOff>164012</xdr:rowOff>
    </xdr:to>
    <xdr:sp macro="" textlink="">
      <xdr:nvSpPr>
        <xdr:cNvPr id="569" name="楕円 568">
          <a:extLst>
            <a:ext uri="{FF2B5EF4-FFF2-40B4-BE49-F238E27FC236}">
              <a16:creationId xmlns:a16="http://schemas.microsoft.com/office/drawing/2014/main" id="{6D06A9CA-8A6D-43C7-9EB8-FF15D23B6297}"/>
            </a:ext>
          </a:extLst>
        </xdr:cNvPr>
        <xdr:cNvSpPr/>
      </xdr:nvSpPr>
      <xdr:spPr>
        <a:xfrm>
          <a:off x="16268700" y="1394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85289</xdr:rowOff>
    </xdr:from>
    <xdr:ext cx="405111" cy="259045"/>
    <xdr:sp macro="" textlink="">
      <xdr:nvSpPr>
        <xdr:cNvPr id="570" name="【消防施設】&#10;有形固定資産減価償却率該当値テキスト">
          <a:extLst>
            <a:ext uri="{FF2B5EF4-FFF2-40B4-BE49-F238E27FC236}">
              <a16:creationId xmlns:a16="http://schemas.microsoft.com/office/drawing/2014/main" id="{4E5E37BD-BDC4-40DB-A441-4E07EDB58AD3}"/>
            </a:ext>
          </a:extLst>
        </xdr:cNvPr>
        <xdr:cNvSpPr txBox="1"/>
      </xdr:nvSpPr>
      <xdr:spPr>
        <a:xfrm>
          <a:off x="16357600" y="13801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28121</xdr:rowOff>
    </xdr:from>
    <xdr:to>
      <xdr:col>81</xdr:col>
      <xdr:colOff>101600</xdr:colOff>
      <xdr:row>81</xdr:row>
      <xdr:rowOff>129721</xdr:rowOff>
    </xdr:to>
    <xdr:sp macro="" textlink="">
      <xdr:nvSpPr>
        <xdr:cNvPr id="571" name="楕円 570">
          <a:extLst>
            <a:ext uri="{FF2B5EF4-FFF2-40B4-BE49-F238E27FC236}">
              <a16:creationId xmlns:a16="http://schemas.microsoft.com/office/drawing/2014/main" id="{7519F104-2A47-48FD-B21A-5F04A224296E}"/>
            </a:ext>
          </a:extLst>
        </xdr:cNvPr>
        <xdr:cNvSpPr/>
      </xdr:nvSpPr>
      <xdr:spPr>
        <a:xfrm>
          <a:off x="15430500" y="13915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78921</xdr:rowOff>
    </xdr:from>
    <xdr:to>
      <xdr:col>85</xdr:col>
      <xdr:colOff>127000</xdr:colOff>
      <xdr:row>81</xdr:row>
      <xdr:rowOff>113212</xdr:rowOff>
    </xdr:to>
    <xdr:cxnSp macro="">
      <xdr:nvCxnSpPr>
        <xdr:cNvPr id="572" name="直線コネクタ 571">
          <a:extLst>
            <a:ext uri="{FF2B5EF4-FFF2-40B4-BE49-F238E27FC236}">
              <a16:creationId xmlns:a16="http://schemas.microsoft.com/office/drawing/2014/main" id="{F63FD349-2B6A-4665-9FF6-039CEB34500C}"/>
            </a:ext>
          </a:extLst>
        </xdr:cNvPr>
        <xdr:cNvCxnSpPr/>
      </xdr:nvCxnSpPr>
      <xdr:spPr>
        <a:xfrm>
          <a:off x="15481300" y="13966371"/>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170180</xdr:rowOff>
    </xdr:from>
    <xdr:to>
      <xdr:col>76</xdr:col>
      <xdr:colOff>165100</xdr:colOff>
      <xdr:row>81</xdr:row>
      <xdr:rowOff>100330</xdr:rowOff>
    </xdr:to>
    <xdr:sp macro="" textlink="">
      <xdr:nvSpPr>
        <xdr:cNvPr id="573" name="楕円 572">
          <a:extLst>
            <a:ext uri="{FF2B5EF4-FFF2-40B4-BE49-F238E27FC236}">
              <a16:creationId xmlns:a16="http://schemas.microsoft.com/office/drawing/2014/main" id="{CC079388-DCA9-4536-8592-F0CBB794B0B3}"/>
            </a:ext>
          </a:extLst>
        </xdr:cNvPr>
        <xdr:cNvSpPr/>
      </xdr:nvSpPr>
      <xdr:spPr>
        <a:xfrm>
          <a:off x="14541500" y="1388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49530</xdr:rowOff>
    </xdr:from>
    <xdr:to>
      <xdr:col>81</xdr:col>
      <xdr:colOff>50800</xdr:colOff>
      <xdr:row>81</xdr:row>
      <xdr:rowOff>78921</xdr:rowOff>
    </xdr:to>
    <xdr:cxnSp macro="">
      <xdr:nvCxnSpPr>
        <xdr:cNvPr id="574" name="直線コネクタ 573">
          <a:extLst>
            <a:ext uri="{FF2B5EF4-FFF2-40B4-BE49-F238E27FC236}">
              <a16:creationId xmlns:a16="http://schemas.microsoft.com/office/drawing/2014/main" id="{85B44210-8730-4380-9467-4A9377FC4432}"/>
            </a:ext>
          </a:extLst>
        </xdr:cNvPr>
        <xdr:cNvCxnSpPr/>
      </xdr:nvCxnSpPr>
      <xdr:spPr>
        <a:xfrm>
          <a:off x="14592300" y="13936980"/>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132624</xdr:rowOff>
    </xdr:from>
    <xdr:to>
      <xdr:col>72</xdr:col>
      <xdr:colOff>38100</xdr:colOff>
      <xdr:row>81</xdr:row>
      <xdr:rowOff>62774</xdr:rowOff>
    </xdr:to>
    <xdr:sp macro="" textlink="">
      <xdr:nvSpPr>
        <xdr:cNvPr id="575" name="楕円 574">
          <a:extLst>
            <a:ext uri="{FF2B5EF4-FFF2-40B4-BE49-F238E27FC236}">
              <a16:creationId xmlns:a16="http://schemas.microsoft.com/office/drawing/2014/main" id="{2D0083A7-1912-47D9-8752-1D01C368BFA7}"/>
            </a:ext>
          </a:extLst>
        </xdr:cNvPr>
        <xdr:cNvSpPr/>
      </xdr:nvSpPr>
      <xdr:spPr>
        <a:xfrm>
          <a:off x="13652500" y="13848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11974</xdr:rowOff>
    </xdr:from>
    <xdr:to>
      <xdr:col>76</xdr:col>
      <xdr:colOff>114300</xdr:colOff>
      <xdr:row>81</xdr:row>
      <xdr:rowOff>49530</xdr:rowOff>
    </xdr:to>
    <xdr:cxnSp macro="">
      <xdr:nvCxnSpPr>
        <xdr:cNvPr id="576" name="直線コネクタ 575">
          <a:extLst>
            <a:ext uri="{FF2B5EF4-FFF2-40B4-BE49-F238E27FC236}">
              <a16:creationId xmlns:a16="http://schemas.microsoft.com/office/drawing/2014/main" id="{9DC9B4E2-27E3-4EA8-8DC6-DCCEE57E90BE}"/>
            </a:ext>
          </a:extLst>
        </xdr:cNvPr>
        <xdr:cNvCxnSpPr/>
      </xdr:nvCxnSpPr>
      <xdr:spPr>
        <a:xfrm>
          <a:off x="13703300" y="13899424"/>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54248</xdr:rowOff>
    </xdr:from>
    <xdr:to>
      <xdr:col>67</xdr:col>
      <xdr:colOff>101600</xdr:colOff>
      <xdr:row>82</xdr:row>
      <xdr:rowOff>155848</xdr:rowOff>
    </xdr:to>
    <xdr:sp macro="" textlink="">
      <xdr:nvSpPr>
        <xdr:cNvPr id="577" name="楕円 576">
          <a:extLst>
            <a:ext uri="{FF2B5EF4-FFF2-40B4-BE49-F238E27FC236}">
              <a16:creationId xmlns:a16="http://schemas.microsoft.com/office/drawing/2014/main" id="{5211378D-C43F-44BA-8F92-47E791248975}"/>
            </a:ext>
          </a:extLst>
        </xdr:cNvPr>
        <xdr:cNvSpPr/>
      </xdr:nvSpPr>
      <xdr:spPr>
        <a:xfrm>
          <a:off x="12763500" y="14113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11974</xdr:rowOff>
    </xdr:from>
    <xdr:to>
      <xdr:col>71</xdr:col>
      <xdr:colOff>177800</xdr:colOff>
      <xdr:row>82</xdr:row>
      <xdr:rowOff>105048</xdr:rowOff>
    </xdr:to>
    <xdr:cxnSp macro="">
      <xdr:nvCxnSpPr>
        <xdr:cNvPr id="578" name="直線コネクタ 577">
          <a:extLst>
            <a:ext uri="{FF2B5EF4-FFF2-40B4-BE49-F238E27FC236}">
              <a16:creationId xmlns:a16="http://schemas.microsoft.com/office/drawing/2014/main" id="{D55626BB-2E8D-4A86-A748-96DE76763E16}"/>
            </a:ext>
          </a:extLst>
        </xdr:cNvPr>
        <xdr:cNvCxnSpPr/>
      </xdr:nvCxnSpPr>
      <xdr:spPr>
        <a:xfrm flipV="1">
          <a:off x="12814300" y="13899424"/>
          <a:ext cx="889000" cy="264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37572</xdr:rowOff>
    </xdr:from>
    <xdr:ext cx="405111" cy="259045"/>
    <xdr:sp macro="" textlink="">
      <xdr:nvSpPr>
        <xdr:cNvPr id="579" name="n_1aveValue【消防施設】&#10;有形固定資産減価償却率">
          <a:extLst>
            <a:ext uri="{FF2B5EF4-FFF2-40B4-BE49-F238E27FC236}">
              <a16:creationId xmlns:a16="http://schemas.microsoft.com/office/drawing/2014/main" id="{9B35AD50-4461-4A1D-90E2-91CBD084B307}"/>
            </a:ext>
          </a:extLst>
        </xdr:cNvPr>
        <xdr:cNvSpPr txBox="1"/>
      </xdr:nvSpPr>
      <xdr:spPr>
        <a:xfrm>
          <a:off x="15266044" y="14267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40839</xdr:rowOff>
    </xdr:from>
    <xdr:ext cx="405111" cy="259045"/>
    <xdr:sp macro="" textlink="">
      <xdr:nvSpPr>
        <xdr:cNvPr id="580" name="n_2aveValue【消防施設】&#10;有形固定資産減価償却率">
          <a:extLst>
            <a:ext uri="{FF2B5EF4-FFF2-40B4-BE49-F238E27FC236}">
              <a16:creationId xmlns:a16="http://schemas.microsoft.com/office/drawing/2014/main" id="{3557FA19-C100-4FA7-BBE3-F8220B185FF1}"/>
            </a:ext>
          </a:extLst>
        </xdr:cNvPr>
        <xdr:cNvSpPr txBox="1"/>
      </xdr:nvSpPr>
      <xdr:spPr>
        <a:xfrm>
          <a:off x="14389744" y="14271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65332</xdr:rowOff>
    </xdr:from>
    <xdr:ext cx="405111" cy="259045"/>
    <xdr:sp macro="" textlink="">
      <xdr:nvSpPr>
        <xdr:cNvPr id="581" name="n_3aveValue【消防施設】&#10;有形固定資産減価償却率">
          <a:extLst>
            <a:ext uri="{FF2B5EF4-FFF2-40B4-BE49-F238E27FC236}">
              <a16:creationId xmlns:a16="http://schemas.microsoft.com/office/drawing/2014/main" id="{EC1A8638-D4A2-4C6C-B8AD-23B4EA6FCFBF}"/>
            </a:ext>
          </a:extLst>
        </xdr:cNvPr>
        <xdr:cNvSpPr txBox="1"/>
      </xdr:nvSpPr>
      <xdr:spPr>
        <a:xfrm>
          <a:off x="13500744" y="1429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52269</xdr:rowOff>
    </xdr:from>
    <xdr:ext cx="405111" cy="259045"/>
    <xdr:sp macro="" textlink="">
      <xdr:nvSpPr>
        <xdr:cNvPr id="582" name="n_4aveValue【消防施設】&#10;有形固定資産減価償却率">
          <a:extLst>
            <a:ext uri="{FF2B5EF4-FFF2-40B4-BE49-F238E27FC236}">
              <a16:creationId xmlns:a16="http://schemas.microsoft.com/office/drawing/2014/main" id="{BC066008-2E82-4DFC-90EC-8E82017DCA40}"/>
            </a:ext>
          </a:extLst>
        </xdr:cNvPr>
        <xdr:cNvSpPr txBox="1"/>
      </xdr:nvSpPr>
      <xdr:spPr>
        <a:xfrm>
          <a:off x="12611744" y="14282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146248</xdr:rowOff>
    </xdr:from>
    <xdr:ext cx="405111" cy="259045"/>
    <xdr:sp macro="" textlink="">
      <xdr:nvSpPr>
        <xdr:cNvPr id="583" name="n_1mainValue【消防施設】&#10;有形固定資産減価償却率">
          <a:extLst>
            <a:ext uri="{FF2B5EF4-FFF2-40B4-BE49-F238E27FC236}">
              <a16:creationId xmlns:a16="http://schemas.microsoft.com/office/drawing/2014/main" id="{E9303E67-BBDB-4EC6-A39E-81F28D6935C7}"/>
            </a:ext>
          </a:extLst>
        </xdr:cNvPr>
        <xdr:cNvSpPr txBox="1"/>
      </xdr:nvSpPr>
      <xdr:spPr>
        <a:xfrm>
          <a:off x="15266044" y="13690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116857</xdr:rowOff>
    </xdr:from>
    <xdr:ext cx="405111" cy="259045"/>
    <xdr:sp macro="" textlink="">
      <xdr:nvSpPr>
        <xdr:cNvPr id="584" name="n_2mainValue【消防施設】&#10;有形固定資産減価償却率">
          <a:extLst>
            <a:ext uri="{FF2B5EF4-FFF2-40B4-BE49-F238E27FC236}">
              <a16:creationId xmlns:a16="http://schemas.microsoft.com/office/drawing/2014/main" id="{ECF9E504-9340-431C-B2AC-154693178C6F}"/>
            </a:ext>
          </a:extLst>
        </xdr:cNvPr>
        <xdr:cNvSpPr txBox="1"/>
      </xdr:nvSpPr>
      <xdr:spPr>
        <a:xfrm>
          <a:off x="14389744" y="1366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79301</xdr:rowOff>
    </xdr:from>
    <xdr:ext cx="405111" cy="259045"/>
    <xdr:sp macro="" textlink="">
      <xdr:nvSpPr>
        <xdr:cNvPr id="585" name="n_3mainValue【消防施設】&#10;有形固定資産減価償却率">
          <a:extLst>
            <a:ext uri="{FF2B5EF4-FFF2-40B4-BE49-F238E27FC236}">
              <a16:creationId xmlns:a16="http://schemas.microsoft.com/office/drawing/2014/main" id="{3BBE5A83-6668-46C2-B0BC-FF2D6DCD8160}"/>
            </a:ext>
          </a:extLst>
        </xdr:cNvPr>
        <xdr:cNvSpPr txBox="1"/>
      </xdr:nvSpPr>
      <xdr:spPr>
        <a:xfrm>
          <a:off x="13500744" y="1362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925</xdr:rowOff>
    </xdr:from>
    <xdr:ext cx="405111" cy="259045"/>
    <xdr:sp macro="" textlink="">
      <xdr:nvSpPr>
        <xdr:cNvPr id="586" name="n_4mainValue【消防施設】&#10;有形固定資産減価償却率">
          <a:extLst>
            <a:ext uri="{FF2B5EF4-FFF2-40B4-BE49-F238E27FC236}">
              <a16:creationId xmlns:a16="http://schemas.microsoft.com/office/drawing/2014/main" id="{7A3BE952-3E56-4008-A3C8-12EC101A8DA0}"/>
            </a:ext>
          </a:extLst>
        </xdr:cNvPr>
        <xdr:cNvSpPr txBox="1"/>
      </xdr:nvSpPr>
      <xdr:spPr>
        <a:xfrm>
          <a:off x="12611744" y="1388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7" name="正方形/長方形 586">
          <a:extLst>
            <a:ext uri="{FF2B5EF4-FFF2-40B4-BE49-F238E27FC236}">
              <a16:creationId xmlns:a16="http://schemas.microsoft.com/office/drawing/2014/main" id="{24FF6B69-555F-499D-8540-613EA69CC686}"/>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8" name="正方形/長方形 587">
          <a:extLst>
            <a:ext uri="{FF2B5EF4-FFF2-40B4-BE49-F238E27FC236}">
              <a16:creationId xmlns:a16="http://schemas.microsoft.com/office/drawing/2014/main" id="{0918E98A-C848-478E-8DF6-548CA4C291FF}"/>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9" name="正方形/長方形 588">
          <a:extLst>
            <a:ext uri="{FF2B5EF4-FFF2-40B4-BE49-F238E27FC236}">
              <a16:creationId xmlns:a16="http://schemas.microsoft.com/office/drawing/2014/main" id="{A0EEC5F0-6290-4A37-AA54-39685A14ADA7}"/>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90" name="正方形/長方形 589">
          <a:extLst>
            <a:ext uri="{FF2B5EF4-FFF2-40B4-BE49-F238E27FC236}">
              <a16:creationId xmlns:a16="http://schemas.microsoft.com/office/drawing/2014/main" id="{CFF72FBD-2437-4C72-A371-FC2C2374BE0F}"/>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1" name="正方形/長方形 590">
          <a:extLst>
            <a:ext uri="{FF2B5EF4-FFF2-40B4-BE49-F238E27FC236}">
              <a16:creationId xmlns:a16="http://schemas.microsoft.com/office/drawing/2014/main" id="{01BC8899-4200-42E3-821A-8B852059796B}"/>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2" name="正方形/長方形 591">
          <a:extLst>
            <a:ext uri="{FF2B5EF4-FFF2-40B4-BE49-F238E27FC236}">
              <a16:creationId xmlns:a16="http://schemas.microsoft.com/office/drawing/2014/main" id="{D2444CC8-83C9-46D2-85CF-CB2A544186BF}"/>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3" name="正方形/長方形 592">
          <a:extLst>
            <a:ext uri="{FF2B5EF4-FFF2-40B4-BE49-F238E27FC236}">
              <a16:creationId xmlns:a16="http://schemas.microsoft.com/office/drawing/2014/main" id="{90920341-82A0-49F6-9148-4A498E748921}"/>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4" name="正方形/長方形 593">
          <a:extLst>
            <a:ext uri="{FF2B5EF4-FFF2-40B4-BE49-F238E27FC236}">
              <a16:creationId xmlns:a16="http://schemas.microsoft.com/office/drawing/2014/main" id="{043A5BA2-2B88-42DE-8448-5B8166B17A2F}"/>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5" name="テキスト ボックス 594">
          <a:extLst>
            <a:ext uri="{FF2B5EF4-FFF2-40B4-BE49-F238E27FC236}">
              <a16:creationId xmlns:a16="http://schemas.microsoft.com/office/drawing/2014/main" id="{048A5222-763B-4D05-BBBA-793A46436EFC}"/>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6" name="直線コネクタ 595">
          <a:extLst>
            <a:ext uri="{FF2B5EF4-FFF2-40B4-BE49-F238E27FC236}">
              <a16:creationId xmlns:a16="http://schemas.microsoft.com/office/drawing/2014/main" id="{430FCE38-4BEC-4E6D-AF2C-F48C1A234304}"/>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97" name="直線コネクタ 596">
          <a:extLst>
            <a:ext uri="{FF2B5EF4-FFF2-40B4-BE49-F238E27FC236}">
              <a16:creationId xmlns:a16="http://schemas.microsoft.com/office/drawing/2014/main" id="{ADC3C5FE-6496-490A-9910-D89BBBA21683}"/>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98" name="テキスト ボックス 597">
          <a:extLst>
            <a:ext uri="{FF2B5EF4-FFF2-40B4-BE49-F238E27FC236}">
              <a16:creationId xmlns:a16="http://schemas.microsoft.com/office/drawing/2014/main" id="{47FED9FA-9CC2-4AED-8C93-2A8142D57A18}"/>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99" name="直線コネクタ 598">
          <a:extLst>
            <a:ext uri="{FF2B5EF4-FFF2-40B4-BE49-F238E27FC236}">
              <a16:creationId xmlns:a16="http://schemas.microsoft.com/office/drawing/2014/main" id="{F21424A9-2E2C-4497-9410-0F8A84C5094E}"/>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00" name="テキスト ボックス 599">
          <a:extLst>
            <a:ext uri="{FF2B5EF4-FFF2-40B4-BE49-F238E27FC236}">
              <a16:creationId xmlns:a16="http://schemas.microsoft.com/office/drawing/2014/main" id="{AE237236-053C-4729-86E3-C1734A0D69F1}"/>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01" name="直線コネクタ 600">
          <a:extLst>
            <a:ext uri="{FF2B5EF4-FFF2-40B4-BE49-F238E27FC236}">
              <a16:creationId xmlns:a16="http://schemas.microsoft.com/office/drawing/2014/main" id="{8D1E0C3A-8E9A-4F29-A5DA-715E8DFDA496}"/>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02" name="テキスト ボックス 601">
          <a:extLst>
            <a:ext uri="{FF2B5EF4-FFF2-40B4-BE49-F238E27FC236}">
              <a16:creationId xmlns:a16="http://schemas.microsoft.com/office/drawing/2014/main" id="{A60C519E-BF24-4F0A-86AD-6DD893ECF971}"/>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03" name="直線コネクタ 602">
          <a:extLst>
            <a:ext uri="{FF2B5EF4-FFF2-40B4-BE49-F238E27FC236}">
              <a16:creationId xmlns:a16="http://schemas.microsoft.com/office/drawing/2014/main" id="{BE8BEB36-DA2A-4E07-AFA5-2EAADD7643E5}"/>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04" name="テキスト ボックス 603">
          <a:extLst>
            <a:ext uri="{FF2B5EF4-FFF2-40B4-BE49-F238E27FC236}">
              <a16:creationId xmlns:a16="http://schemas.microsoft.com/office/drawing/2014/main" id="{A920DF1D-230E-402E-97A4-1A5965D82A5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5" name="直線コネクタ 604">
          <a:extLst>
            <a:ext uri="{FF2B5EF4-FFF2-40B4-BE49-F238E27FC236}">
              <a16:creationId xmlns:a16="http://schemas.microsoft.com/office/drawing/2014/main" id="{174B24D7-E3B3-4D06-AEFF-57DB743BBDC7}"/>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6" name="テキスト ボックス 605">
          <a:extLst>
            <a:ext uri="{FF2B5EF4-FFF2-40B4-BE49-F238E27FC236}">
              <a16:creationId xmlns:a16="http://schemas.microsoft.com/office/drawing/2014/main" id="{561A9DF8-6807-4262-88B1-C684FA3FAC7A}"/>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7" name="【消防施設】&#10;一人当たり面積グラフ枠">
          <a:extLst>
            <a:ext uri="{FF2B5EF4-FFF2-40B4-BE49-F238E27FC236}">
              <a16:creationId xmlns:a16="http://schemas.microsoft.com/office/drawing/2014/main" id="{5BB0924A-D25B-47F5-A128-947C9DAAEC42}"/>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31242</xdr:rowOff>
    </xdr:from>
    <xdr:to>
      <xdr:col>116</xdr:col>
      <xdr:colOff>62864</xdr:colOff>
      <xdr:row>86</xdr:row>
      <xdr:rowOff>15239</xdr:rowOff>
    </xdr:to>
    <xdr:cxnSp macro="">
      <xdr:nvCxnSpPr>
        <xdr:cNvPr id="608" name="直線コネクタ 607">
          <a:extLst>
            <a:ext uri="{FF2B5EF4-FFF2-40B4-BE49-F238E27FC236}">
              <a16:creationId xmlns:a16="http://schemas.microsoft.com/office/drawing/2014/main" id="{F01D301B-DE90-4EC0-A1CE-7E37609156F5}"/>
            </a:ext>
          </a:extLst>
        </xdr:cNvPr>
        <xdr:cNvCxnSpPr/>
      </xdr:nvCxnSpPr>
      <xdr:spPr>
        <a:xfrm flipV="1">
          <a:off x="22160864" y="13575792"/>
          <a:ext cx="0" cy="1184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609" name="【消防施設】&#10;一人当たり面積最小値テキスト">
          <a:extLst>
            <a:ext uri="{FF2B5EF4-FFF2-40B4-BE49-F238E27FC236}">
              <a16:creationId xmlns:a16="http://schemas.microsoft.com/office/drawing/2014/main" id="{4D08C569-0DAC-4294-91D2-8F351FE5EFD5}"/>
            </a:ext>
          </a:extLst>
        </xdr:cNvPr>
        <xdr:cNvSpPr txBox="1"/>
      </xdr:nvSpPr>
      <xdr:spPr>
        <a:xfrm>
          <a:off x="22199600"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610" name="直線コネクタ 609">
          <a:extLst>
            <a:ext uri="{FF2B5EF4-FFF2-40B4-BE49-F238E27FC236}">
              <a16:creationId xmlns:a16="http://schemas.microsoft.com/office/drawing/2014/main" id="{DD629CD5-74CD-453D-BCE7-CA8637E079C2}"/>
            </a:ext>
          </a:extLst>
        </xdr:cNvPr>
        <xdr:cNvCxnSpPr/>
      </xdr:nvCxnSpPr>
      <xdr:spPr>
        <a:xfrm>
          <a:off x="22072600" y="1475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149369</xdr:rowOff>
    </xdr:from>
    <xdr:ext cx="469744" cy="259045"/>
    <xdr:sp macro="" textlink="">
      <xdr:nvSpPr>
        <xdr:cNvPr id="611" name="【消防施設】&#10;一人当たり面積最大値テキスト">
          <a:extLst>
            <a:ext uri="{FF2B5EF4-FFF2-40B4-BE49-F238E27FC236}">
              <a16:creationId xmlns:a16="http://schemas.microsoft.com/office/drawing/2014/main" id="{D3038FB6-F86C-4C3C-9F48-8B2842A5AD25}"/>
            </a:ext>
          </a:extLst>
        </xdr:cNvPr>
        <xdr:cNvSpPr txBox="1"/>
      </xdr:nvSpPr>
      <xdr:spPr>
        <a:xfrm>
          <a:off x="22199600" y="1335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31242</xdr:rowOff>
    </xdr:from>
    <xdr:to>
      <xdr:col>116</xdr:col>
      <xdr:colOff>152400</xdr:colOff>
      <xdr:row>79</xdr:row>
      <xdr:rowOff>31242</xdr:rowOff>
    </xdr:to>
    <xdr:cxnSp macro="">
      <xdr:nvCxnSpPr>
        <xdr:cNvPr id="612" name="直線コネクタ 611">
          <a:extLst>
            <a:ext uri="{FF2B5EF4-FFF2-40B4-BE49-F238E27FC236}">
              <a16:creationId xmlns:a16="http://schemas.microsoft.com/office/drawing/2014/main" id="{3CFFD0CE-E8A5-438C-80AA-099BA85C547C}"/>
            </a:ext>
          </a:extLst>
        </xdr:cNvPr>
        <xdr:cNvCxnSpPr/>
      </xdr:nvCxnSpPr>
      <xdr:spPr>
        <a:xfrm>
          <a:off x="22072600" y="13575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128033</xdr:rowOff>
    </xdr:from>
    <xdr:ext cx="469744" cy="259045"/>
    <xdr:sp macro="" textlink="">
      <xdr:nvSpPr>
        <xdr:cNvPr id="613" name="【消防施設】&#10;一人当たり面積平均値テキスト">
          <a:extLst>
            <a:ext uri="{FF2B5EF4-FFF2-40B4-BE49-F238E27FC236}">
              <a16:creationId xmlns:a16="http://schemas.microsoft.com/office/drawing/2014/main" id="{C041114B-797A-46EA-AC21-89E51E805139}"/>
            </a:ext>
          </a:extLst>
        </xdr:cNvPr>
        <xdr:cNvSpPr txBox="1"/>
      </xdr:nvSpPr>
      <xdr:spPr>
        <a:xfrm>
          <a:off x="22199600" y="143583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149606</xdr:rowOff>
    </xdr:from>
    <xdr:to>
      <xdr:col>116</xdr:col>
      <xdr:colOff>114300</xdr:colOff>
      <xdr:row>84</xdr:row>
      <xdr:rowOff>79756</xdr:rowOff>
    </xdr:to>
    <xdr:sp macro="" textlink="">
      <xdr:nvSpPr>
        <xdr:cNvPr id="614" name="フローチャート: 判断 613">
          <a:extLst>
            <a:ext uri="{FF2B5EF4-FFF2-40B4-BE49-F238E27FC236}">
              <a16:creationId xmlns:a16="http://schemas.microsoft.com/office/drawing/2014/main" id="{CDA9FE20-3A26-4954-BA8A-B7DA6C2F03B7}"/>
            </a:ext>
          </a:extLst>
        </xdr:cNvPr>
        <xdr:cNvSpPr/>
      </xdr:nvSpPr>
      <xdr:spPr>
        <a:xfrm>
          <a:off x="22110700" y="1437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151892</xdr:rowOff>
    </xdr:from>
    <xdr:to>
      <xdr:col>112</xdr:col>
      <xdr:colOff>38100</xdr:colOff>
      <xdr:row>84</xdr:row>
      <xdr:rowOff>82042</xdr:rowOff>
    </xdr:to>
    <xdr:sp macro="" textlink="">
      <xdr:nvSpPr>
        <xdr:cNvPr id="615" name="フローチャート: 判断 614">
          <a:extLst>
            <a:ext uri="{FF2B5EF4-FFF2-40B4-BE49-F238E27FC236}">
              <a16:creationId xmlns:a16="http://schemas.microsoft.com/office/drawing/2014/main" id="{6DC0DAF3-2C29-4F6D-817E-55B7849BE899}"/>
            </a:ext>
          </a:extLst>
        </xdr:cNvPr>
        <xdr:cNvSpPr/>
      </xdr:nvSpPr>
      <xdr:spPr>
        <a:xfrm>
          <a:off x="21272500" y="1438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3302</xdr:rowOff>
    </xdr:from>
    <xdr:to>
      <xdr:col>107</xdr:col>
      <xdr:colOff>101600</xdr:colOff>
      <xdr:row>84</xdr:row>
      <xdr:rowOff>104902</xdr:rowOff>
    </xdr:to>
    <xdr:sp macro="" textlink="">
      <xdr:nvSpPr>
        <xdr:cNvPr id="616" name="フローチャート: 判断 615">
          <a:extLst>
            <a:ext uri="{FF2B5EF4-FFF2-40B4-BE49-F238E27FC236}">
              <a16:creationId xmlns:a16="http://schemas.microsoft.com/office/drawing/2014/main" id="{CF0AEE7E-0FDB-46F1-93A6-4F274132A750}"/>
            </a:ext>
          </a:extLst>
        </xdr:cNvPr>
        <xdr:cNvSpPr/>
      </xdr:nvSpPr>
      <xdr:spPr>
        <a:xfrm>
          <a:off x="20383500" y="1440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5587</xdr:rowOff>
    </xdr:from>
    <xdr:to>
      <xdr:col>102</xdr:col>
      <xdr:colOff>165100</xdr:colOff>
      <xdr:row>84</xdr:row>
      <xdr:rowOff>107187</xdr:rowOff>
    </xdr:to>
    <xdr:sp macro="" textlink="">
      <xdr:nvSpPr>
        <xdr:cNvPr id="617" name="フローチャート: 判断 616">
          <a:extLst>
            <a:ext uri="{FF2B5EF4-FFF2-40B4-BE49-F238E27FC236}">
              <a16:creationId xmlns:a16="http://schemas.microsoft.com/office/drawing/2014/main" id="{011B2CDD-A4C3-4111-AEBE-8D15768B47EA}"/>
            </a:ext>
          </a:extLst>
        </xdr:cNvPr>
        <xdr:cNvSpPr/>
      </xdr:nvSpPr>
      <xdr:spPr>
        <a:xfrm>
          <a:off x="19494500" y="1440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170180</xdr:rowOff>
    </xdr:from>
    <xdr:to>
      <xdr:col>98</xdr:col>
      <xdr:colOff>38100</xdr:colOff>
      <xdr:row>84</xdr:row>
      <xdr:rowOff>100330</xdr:rowOff>
    </xdr:to>
    <xdr:sp macro="" textlink="">
      <xdr:nvSpPr>
        <xdr:cNvPr id="618" name="フローチャート: 判断 617">
          <a:extLst>
            <a:ext uri="{FF2B5EF4-FFF2-40B4-BE49-F238E27FC236}">
              <a16:creationId xmlns:a16="http://schemas.microsoft.com/office/drawing/2014/main" id="{15153037-9C3F-45B4-83F0-EC3038771ADB}"/>
            </a:ext>
          </a:extLst>
        </xdr:cNvPr>
        <xdr:cNvSpPr/>
      </xdr:nvSpPr>
      <xdr:spPr>
        <a:xfrm>
          <a:off x="18605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9" name="テキスト ボックス 618">
          <a:extLst>
            <a:ext uri="{FF2B5EF4-FFF2-40B4-BE49-F238E27FC236}">
              <a16:creationId xmlns:a16="http://schemas.microsoft.com/office/drawing/2014/main" id="{A9194601-780C-4694-8F02-F894506F15BB}"/>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id="{49A372D0-BC77-4DE7-AD49-8C5FD1606BFF}"/>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1" name="テキスト ボックス 620">
          <a:extLst>
            <a:ext uri="{FF2B5EF4-FFF2-40B4-BE49-F238E27FC236}">
              <a16:creationId xmlns:a16="http://schemas.microsoft.com/office/drawing/2014/main" id="{27A2AC69-7EEF-45F7-AFC2-7ABB50A8716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2" name="テキスト ボックス 621">
          <a:extLst>
            <a:ext uri="{FF2B5EF4-FFF2-40B4-BE49-F238E27FC236}">
              <a16:creationId xmlns:a16="http://schemas.microsoft.com/office/drawing/2014/main" id="{DBBFCB11-574E-4A64-A53B-956E4C62CBEC}"/>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3" name="テキスト ボックス 622">
          <a:extLst>
            <a:ext uri="{FF2B5EF4-FFF2-40B4-BE49-F238E27FC236}">
              <a16:creationId xmlns:a16="http://schemas.microsoft.com/office/drawing/2014/main" id="{E499C373-097A-4CC7-8CAD-8498F651576E}"/>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94742</xdr:rowOff>
    </xdr:from>
    <xdr:to>
      <xdr:col>116</xdr:col>
      <xdr:colOff>114300</xdr:colOff>
      <xdr:row>84</xdr:row>
      <xdr:rowOff>24892</xdr:rowOff>
    </xdr:to>
    <xdr:sp macro="" textlink="">
      <xdr:nvSpPr>
        <xdr:cNvPr id="624" name="楕円 623">
          <a:extLst>
            <a:ext uri="{FF2B5EF4-FFF2-40B4-BE49-F238E27FC236}">
              <a16:creationId xmlns:a16="http://schemas.microsoft.com/office/drawing/2014/main" id="{05B7D085-9B81-49D1-85F4-519D283DBABB}"/>
            </a:ext>
          </a:extLst>
        </xdr:cNvPr>
        <xdr:cNvSpPr/>
      </xdr:nvSpPr>
      <xdr:spPr>
        <a:xfrm>
          <a:off x="22110700" y="1432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117619</xdr:rowOff>
    </xdr:from>
    <xdr:ext cx="469744" cy="259045"/>
    <xdr:sp macro="" textlink="">
      <xdr:nvSpPr>
        <xdr:cNvPr id="625" name="【消防施設】&#10;一人当たり面積該当値テキスト">
          <a:extLst>
            <a:ext uri="{FF2B5EF4-FFF2-40B4-BE49-F238E27FC236}">
              <a16:creationId xmlns:a16="http://schemas.microsoft.com/office/drawing/2014/main" id="{99643C3E-7E90-49F9-B5E6-1538E7873AB2}"/>
            </a:ext>
          </a:extLst>
        </xdr:cNvPr>
        <xdr:cNvSpPr txBox="1"/>
      </xdr:nvSpPr>
      <xdr:spPr>
        <a:xfrm>
          <a:off x="22199600" y="14176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115315</xdr:rowOff>
    </xdr:from>
    <xdr:to>
      <xdr:col>112</xdr:col>
      <xdr:colOff>38100</xdr:colOff>
      <xdr:row>84</xdr:row>
      <xdr:rowOff>45465</xdr:rowOff>
    </xdr:to>
    <xdr:sp macro="" textlink="">
      <xdr:nvSpPr>
        <xdr:cNvPr id="626" name="楕円 625">
          <a:extLst>
            <a:ext uri="{FF2B5EF4-FFF2-40B4-BE49-F238E27FC236}">
              <a16:creationId xmlns:a16="http://schemas.microsoft.com/office/drawing/2014/main" id="{16B04981-0190-40EA-AC9A-77DB58CCAA88}"/>
            </a:ext>
          </a:extLst>
        </xdr:cNvPr>
        <xdr:cNvSpPr/>
      </xdr:nvSpPr>
      <xdr:spPr>
        <a:xfrm>
          <a:off x="21272500" y="1434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145542</xdr:rowOff>
    </xdr:from>
    <xdr:to>
      <xdr:col>116</xdr:col>
      <xdr:colOff>63500</xdr:colOff>
      <xdr:row>83</xdr:row>
      <xdr:rowOff>166115</xdr:rowOff>
    </xdr:to>
    <xdr:cxnSp macro="">
      <xdr:nvCxnSpPr>
        <xdr:cNvPr id="627" name="直線コネクタ 626">
          <a:extLst>
            <a:ext uri="{FF2B5EF4-FFF2-40B4-BE49-F238E27FC236}">
              <a16:creationId xmlns:a16="http://schemas.microsoft.com/office/drawing/2014/main" id="{D376BD4C-43AF-4942-AC59-626A6F7EB624}"/>
            </a:ext>
          </a:extLst>
        </xdr:cNvPr>
        <xdr:cNvCxnSpPr/>
      </xdr:nvCxnSpPr>
      <xdr:spPr>
        <a:xfrm flipV="1">
          <a:off x="21323300" y="14375892"/>
          <a:ext cx="838200" cy="20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129032</xdr:rowOff>
    </xdr:from>
    <xdr:to>
      <xdr:col>107</xdr:col>
      <xdr:colOff>101600</xdr:colOff>
      <xdr:row>84</xdr:row>
      <xdr:rowOff>59182</xdr:rowOff>
    </xdr:to>
    <xdr:sp macro="" textlink="">
      <xdr:nvSpPr>
        <xdr:cNvPr id="628" name="楕円 627">
          <a:extLst>
            <a:ext uri="{FF2B5EF4-FFF2-40B4-BE49-F238E27FC236}">
              <a16:creationId xmlns:a16="http://schemas.microsoft.com/office/drawing/2014/main" id="{3B9795D7-A92A-4225-ACB0-70ACE5A81684}"/>
            </a:ext>
          </a:extLst>
        </xdr:cNvPr>
        <xdr:cNvSpPr/>
      </xdr:nvSpPr>
      <xdr:spPr>
        <a:xfrm>
          <a:off x="20383500" y="1435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166115</xdr:rowOff>
    </xdr:from>
    <xdr:to>
      <xdr:col>111</xdr:col>
      <xdr:colOff>177800</xdr:colOff>
      <xdr:row>84</xdr:row>
      <xdr:rowOff>8382</xdr:rowOff>
    </xdr:to>
    <xdr:cxnSp macro="">
      <xdr:nvCxnSpPr>
        <xdr:cNvPr id="629" name="直線コネクタ 628">
          <a:extLst>
            <a:ext uri="{FF2B5EF4-FFF2-40B4-BE49-F238E27FC236}">
              <a16:creationId xmlns:a16="http://schemas.microsoft.com/office/drawing/2014/main" id="{49FF3244-A87A-4B0C-91AC-2853CFCFCA84}"/>
            </a:ext>
          </a:extLst>
        </xdr:cNvPr>
        <xdr:cNvCxnSpPr/>
      </xdr:nvCxnSpPr>
      <xdr:spPr>
        <a:xfrm flipV="1">
          <a:off x="20434300" y="14396465"/>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135889</xdr:rowOff>
    </xdr:from>
    <xdr:to>
      <xdr:col>102</xdr:col>
      <xdr:colOff>165100</xdr:colOff>
      <xdr:row>84</xdr:row>
      <xdr:rowOff>66039</xdr:rowOff>
    </xdr:to>
    <xdr:sp macro="" textlink="">
      <xdr:nvSpPr>
        <xdr:cNvPr id="630" name="楕円 629">
          <a:extLst>
            <a:ext uri="{FF2B5EF4-FFF2-40B4-BE49-F238E27FC236}">
              <a16:creationId xmlns:a16="http://schemas.microsoft.com/office/drawing/2014/main" id="{AC9B5607-7A9E-4974-AE4A-2A8033078C81}"/>
            </a:ext>
          </a:extLst>
        </xdr:cNvPr>
        <xdr:cNvSpPr/>
      </xdr:nvSpPr>
      <xdr:spPr>
        <a:xfrm>
          <a:off x="19494500" y="1436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8382</xdr:rowOff>
    </xdr:from>
    <xdr:to>
      <xdr:col>107</xdr:col>
      <xdr:colOff>50800</xdr:colOff>
      <xdr:row>84</xdr:row>
      <xdr:rowOff>15239</xdr:rowOff>
    </xdr:to>
    <xdr:cxnSp macro="">
      <xdr:nvCxnSpPr>
        <xdr:cNvPr id="631" name="直線コネクタ 630">
          <a:extLst>
            <a:ext uri="{FF2B5EF4-FFF2-40B4-BE49-F238E27FC236}">
              <a16:creationId xmlns:a16="http://schemas.microsoft.com/office/drawing/2014/main" id="{08D0A8DC-2D65-4151-8355-74C649C94A27}"/>
            </a:ext>
          </a:extLst>
        </xdr:cNvPr>
        <xdr:cNvCxnSpPr/>
      </xdr:nvCxnSpPr>
      <xdr:spPr>
        <a:xfrm flipV="1">
          <a:off x="19545300" y="14410182"/>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151892</xdr:rowOff>
    </xdr:from>
    <xdr:to>
      <xdr:col>98</xdr:col>
      <xdr:colOff>38100</xdr:colOff>
      <xdr:row>85</xdr:row>
      <xdr:rowOff>82042</xdr:rowOff>
    </xdr:to>
    <xdr:sp macro="" textlink="">
      <xdr:nvSpPr>
        <xdr:cNvPr id="632" name="楕円 631">
          <a:extLst>
            <a:ext uri="{FF2B5EF4-FFF2-40B4-BE49-F238E27FC236}">
              <a16:creationId xmlns:a16="http://schemas.microsoft.com/office/drawing/2014/main" id="{34A6F04A-9565-41D4-8F31-60D6B70F88BB}"/>
            </a:ext>
          </a:extLst>
        </xdr:cNvPr>
        <xdr:cNvSpPr/>
      </xdr:nvSpPr>
      <xdr:spPr>
        <a:xfrm>
          <a:off x="18605500" y="14553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15239</xdr:rowOff>
    </xdr:from>
    <xdr:to>
      <xdr:col>102</xdr:col>
      <xdr:colOff>114300</xdr:colOff>
      <xdr:row>85</xdr:row>
      <xdr:rowOff>31242</xdr:rowOff>
    </xdr:to>
    <xdr:cxnSp macro="">
      <xdr:nvCxnSpPr>
        <xdr:cNvPr id="633" name="直線コネクタ 632">
          <a:extLst>
            <a:ext uri="{FF2B5EF4-FFF2-40B4-BE49-F238E27FC236}">
              <a16:creationId xmlns:a16="http://schemas.microsoft.com/office/drawing/2014/main" id="{3B61D4A4-C40E-4D7D-9191-9FEBD4EDACED}"/>
            </a:ext>
          </a:extLst>
        </xdr:cNvPr>
        <xdr:cNvCxnSpPr/>
      </xdr:nvCxnSpPr>
      <xdr:spPr>
        <a:xfrm flipV="1">
          <a:off x="18656300" y="14417039"/>
          <a:ext cx="889000" cy="18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73169</xdr:rowOff>
    </xdr:from>
    <xdr:ext cx="469744" cy="259045"/>
    <xdr:sp macro="" textlink="">
      <xdr:nvSpPr>
        <xdr:cNvPr id="634" name="n_1aveValue【消防施設】&#10;一人当たり面積">
          <a:extLst>
            <a:ext uri="{FF2B5EF4-FFF2-40B4-BE49-F238E27FC236}">
              <a16:creationId xmlns:a16="http://schemas.microsoft.com/office/drawing/2014/main" id="{41311903-9808-4AC7-864A-E1DF14E29090}"/>
            </a:ext>
          </a:extLst>
        </xdr:cNvPr>
        <xdr:cNvSpPr txBox="1"/>
      </xdr:nvSpPr>
      <xdr:spPr>
        <a:xfrm>
          <a:off x="21075727" y="14474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96029</xdr:rowOff>
    </xdr:from>
    <xdr:ext cx="469744" cy="259045"/>
    <xdr:sp macro="" textlink="">
      <xdr:nvSpPr>
        <xdr:cNvPr id="635" name="n_2aveValue【消防施設】&#10;一人当たり面積">
          <a:extLst>
            <a:ext uri="{FF2B5EF4-FFF2-40B4-BE49-F238E27FC236}">
              <a16:creationId xmlns:a16="http://schemas.microsoft.com/office/drawing/2014/main" id="{22A06D50-CD7C-4510-AFAA-BD28E55BD5A6}"/>
            </a:ext>
          </a:extLst>
        </xdr:cNvPr>
        <xdr:cNvSpPr txBox="1"/>
      </xdr:nvSpPr>
      <xdr:spPr>
        <a:xfrm>
          <a:off x="20199427" y="14497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98314</xdr:rowOff>
    </xdr:from>
    <xdr:ext cx="469744" cy="259045"/>
    <xdr:sp macro="" textlink="">
      <xdr:nvSpPr>
        <xdr:cNvPr id="636" name="n_3aveValue【消防施設】&#10;一人当たり面積">
          <a:extLst>
            <a:ext uri="{FF2B5EF4-FFF2-40B4-BE49-F238E27FC236}">
              <a16:creationId xmlns:a16="http://schemas.microsoft.com/office/drawing/2014/main" id="{3F6720BF-9A49-47C7-93F0-F21A7F26D3E6}"/>
            </a:ext>
          </a:extLst>
        </xdr:cNvPr>
        <xdr:cNvSpPr txBox="1"/>
      </xdr:nvSpPr>
      <xdr:spPr>
        <a:xfrm>
          <a:off x="19310427" y="14500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116857</xdr:rowOff>
    </xdr:from>
    <xdr:ext cx="469744" cy="259045"/>
    <xdr:sp macro="" textlink="">
      <xdr:nvSpPr>
        <xdr:cNvPr id="637" name="n_4aveValue【消防施設】&#10;一人当たり面積">
          <a:extLst>
            <a:ext uri="{FF2B5EF4-FFF2-40B4-BE49-F238E27FC236}">
              <a16:creationId xmlns:a16="http://schemas.microsoft.com/office/drawing/2014/main" id="{7163A038-0187-4389-AED7-E5C1E7EDF6EC}"/>
            </a:ext>
          </a:extLst>
        </xdr:cNvPr>
        <xdr:cNvSpPr txBox="1"/>
      </xdr:nvSpPr>
      <xdr:spPr>
        <a:xfrm>
          <a:off x="18421427" y="1417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61992</xdr:rowOff>
    </xdr:from>
    <xdr:ext cx="469744" cy="259045"/>
    <xdr:sp macro="" textlink="">
      <xdr:nvSpPr>
        <xdr:cNvPr id="638" name="n_1mainValue【消防施設】&#10;一人当たり面積">
          <a:extLst>
            <a:ext uri="{FF2B5EF4-FFF2-40B4-BE49-F238E27FC236}">
              <a16:creationId xmlns:a16="http://schemas.microsoft.com/office/drawing/2014/main" id="{758249B9-0E69-401B-B926-C79BF08830E9}"/>
            </a:ext>
          </a:extLst>
        </xdr:cNvPr>
        <xdr:cNvSpPr txBox="1"/>
      </xdr:nvSpPr>
      <xdr:spPr>
        <a:xfrm>
          <a:off x="21075727" y="14120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75709</xdr:rowOff>
    </xdr:from>
    <xdr:ext cx="469744" cy="259045"/>
    <xdr:sp macro="" textlink="">
      <xdr:nvSpPr>
        <xdr:cNvPr id="639" name="n_2mainValue【消防施設】&#10;一人当たり面積">
          <a:extLst>
            <a:ext uri="{FF2B5EF4-FFF2-40B4-BE49-F238E27FC236}">
              <a16:creationId xmlns:a16="http://schemas.microsoft.com/office/drawing/2014/main" id="{A4D57E23-AAF8-4153-92D7-744FD5AD87DF}"/>
            </a:ext>
          </a:extLst>
        </xdr:cNvPr>
        <xdr:cNvSpPr txBox="1"/>
      </xdr:nvSpPr>
      <xdr:spPr>
        <a:xfrm>
          <a:off x="20199427" y="14134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82566</xdr:rowOff>
    </xdr:from>
    <xdr:ext cx="469744" cy="259045"/>
    <xdr:sp macro="" textlink="">
      <xdr:nvSpPr>
        <xdr:cNvPr id="640" name="n_3mainValue【消防施設】&#10;一人当たり面積">
          <a:extLst>
            <a:ext uri="{FF2B5EF4-FFF2-40B4-BE49-F238E27FC236}">
              <a16:creationId xmlns:a16="http://schemas.microsoft.com/office/drawing/2014/main" id="{C48A5475-8445-440F-A370-01DB7BADEDFE}"/>
            </a:ext>
          </a:extLst>
        </xdr:cNvPr>
        <xdr:cNvSpPr txBox="1"/>
      </xdr:nvSpPr>
      <xdr:spPr>
        <a:xfrm>
          <a:off x="19310427" y="1414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73169</xdr:rowOff>
    </xdr:from>
    <xdr:ext cx="469744" cy="259045"/>
    <xdr:sp macro="" textlink="">
      <xdr:nvSpPr>
        <xdr:cNvPr id="641" name="n_4mainValue【消防施設】&#10;一人当たり面積">
          <a:extLst>
            <a:ext uri="{FF2B5EF4-FFF2-40B4-BE49-F238E27FC236}">
              <a16:creationId xmlns:a16="http://schemas.microsoft.com/office/drawing/2014/main" id="{9D0D872A-700B-44AB-97B3-E2BF64CB061F}"/>
            </a:ext>
          </a:extLst>
        </xdr:cNvPr>
        <xdr:cNvSpPr txBox="1"/>
      </xdr:nvSpPr>
      <xdr:spPr>
        <a:xfrm>
          <a:off x="18421427" y="14646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2" name="正方形/長方形 641">
          <a:extLst>
            <a:ext uri="{FF2B5EF4-FFF2-40B4-BE49-F238E27FC236}">
              <a16:creationId xmlns:a16="http://schemas.microsoft.com/office/drawing/2014/main" id="{89EB8BFD-D005-4FD8-871F-8A5858D90E93}"/>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3" name="正方形/長方形 642">
          <a:extLst>
            <a:ext uri="{FF2B5EF4-FFF2-40B4-BE49-F238E27FC236}">
              <a16:creationId xmlns:a16="http://schemas.microsoft.com/office/drawing/2014/main" id="{5875D9DD-CCBF-450E-A699-6C92D19003AA}"/>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4" name="正方形/長方形 643">
          <a:extLst>
            <a:ext uri="{FF2B5EF4-FFF2-40B4-BE49-F238E27FC236}">
              <a16:creationId xmlns:a16="http://schemas.microsoft.com/office/drawing/2014/main" id="{2F9EB696-C660-42C1-9E81-888C527C178A}"/>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5" name="正方形/長方形 644">
          <a:extLst>
            <a:ext uri="{FF2B5EF4-FFF2-40B4-BE49-F238E27FC236}">
              <a16:creationId xmlns:a16="http://schemas.microsoft.com/office/drawing/2014/main" id="{1BEB610D-DDD9-4F48-889E-9899F02C80FB}"/>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6" name="正方形/長方形 645">
          <a:extLst>
            <a:ext uri="{FF2B5EF4-FFF2-40B4-BE49-F238E27FC236}">
              <a16:creationId xmlns:a16="http://schemas.microsoft.com/office/drawing/2014/main" id="{C4B95D26-C643-4B5B-9305-2E353F53F365}"/>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7" name="正方形/長方形 646">
          <a:extLst>
            <a:ext uri="{FF2B5EF4-FFF2-40B4-BE49-F238E27FC236}">
              <a16:creationId xmlns:a16="http://schemas.microsoft.com/office/drawing/2014/main" id="{8647E83B-6D34-4933-A65B-840315CCBC31}"/>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8" name="正方形/長方形 647">
          <a:extLst>
            <a:ext uri="{FF2B5EF4-FFF2-40B4-BE49-F238E27FC236}">
              <a16:creationId xmlns:a16="http://schemas.microsoft.com/office/drawing/2014/main" id="{C490A2F6-DDAE-4D9C-9689-BA7A798E5ADB}"/>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9" name="正方形/長方形 648">
          <a:extLst>
            <a:ext uri="{FF2B5EF4-FFF2-40B4-BE49-F238E27FC236}">
              <a16:creationId xmlns:a16="http://schemas.microsoft.com/office/drawing/2014/main" id="{487ECDF6-2DE9-4809-AD0E-5F17C02E850F}"/>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0" name="テキスト ボックス 649">
          <a:extLst>
            <a:ext uri="{FF2B5EF4-FFF2-40B4-BE49-F238E27FC236}">
              <a16:creationId xmlns:a16="http://schemas.microsoft.com/office/drawing/2014/main" id="{46090507-AD02-4857-8909-BC4DBF2E720A}"/>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1" name="直線コネクタ 650">
          <a:extLst>
            <a:ext uri="{FF2B5EF4-FFF2-40B4-BE49-F238E27FC236}">
              <a16:creationId xmlns:a16="http://schemas.microsoft.com/office/drawing/2014/main" id="{55590C6D-B844-42B6-92CA-D73E3E766FA1}"/>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2" name="テキスト ボックス 651">
          <a:extLst>
            <a:ext uri="{FF2B5EF4-FFF2-40B4-BE49-F238E27FC236}">
              <a16:creationId xmlns:a16="http://schemas.microsoft.com/office/drawing/2014/main" id="{AB05AEF8-967E-4000-83B5-A9E1418C89B7}"/>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3" name="直線コネクタ 652">
          <a:extLst>
            <a:ext uri="{FF2B5EF4-FFF2-40B4-BE49-F238E27FC236}">
              <a16:creationId xmlns:a16="http://schemas.microsoft.com/office/drawing/2014/main" id="{B87C8E96-3EA2-4D01-8B3A-81B58AE0E1E5}"/>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4" name="テキスト ボックス 653">
          <a:extLst>
            <a:ext uri="{FF2B5EF4-FFF2-40B4-BE49-F238E27FC236}">
              <a16:creationId xmlns:a16="http://schemas.microsoft.com/office/drawing/2014/main" id="{0EBBE232-A126-4663-B080-195B9FA11648}"/>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5" name="直線コネクタ 654">
          <a:extLst>
            <a:ext uri="{FF2B5EF4-FFF2-40B4-BE49-F238E27FC236}">
              <a16:creationId xmlns:a16="http://schemas.microsoft.com/office/drawing/2014/main" id="{1DBDA97A-2BDA-4E47-B53A-0C6AE94D9A65}"/>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6" name="テキスト ボックス 655">
          <a:extLst>
            <a:ext uri="{FF2B5EF4-FFF2-40B4-BE49-F238E27FC236}">
              <a16:creationId xmlns:a16="http://schemas.microsoft.com/office/drawing/2014/main" id="{461F5F6D-DBA8-45B4-8090-7E7C11B347AA}"/>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7" name="直線コネクタ 656">
          <a:extLst>
            <a:ext uri="{FF2B5EF4-FFF2-40B4-BE49-F238E27FC236}">
              <a16:creationId xmlns:a16="http://schemas.microsoft.com/office/drawing/2014/main" id="{06FE6723-9897-4835-B315-9D560DAF3ECC}"/>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8" name="テキスト ボックス 657">
          <a:extLst>
            <a:ext uri="{FF2B5EF4-FFF2-40B4-BE49-F238E27FC236}">
              <a16:creationId xmlns:a16="http://schemas.microsoft.com/office/drawing/2014/main" id="{E0862F57-35B5-4C32-8A8D-DCA8F4BBD566}"/>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9" name="直線コネクタ 658">
          <a:extLst>
            <a:ext uri="{FF2B5EF4-FFF2-40B4-BE49-F238E27FC236}">
              <a16:creationId xmlns:a16="http://schemas.microsoft.com/office/drawing/2014/main" id="{65B13727-21BB-4E79-90B2-966E07AADB84}"/>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60" name="テキスト ボックス 659">
          <a:extLst>
            <a:ext uri="{FF2B5EF4-FFF2-40B4-BE49-F238E27FC236}">
              <a16:creationId xmlns:a16="http://schemas.microsoft.com/office/drawing/2014/main" id="{36B68FE7-4289-4A95-8620-0763C4B325BC}"/>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61" name="直線コネクタ 660">
          <a:extLst>
            <a:ext uri="{FF2B5EF4-FFF2-40B4-BE49-F238E27FC236}">
              <a16:creationId xmlns:a16="http://schemas.microsoft.com/office/drawing/2014/main" id="{7C9EB894-96E1-4171-94A0-C0834C3C2D9C}"/>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2" name="テキスト ボックス 661">
          <a:extLst>
            <a:ext uri="{FF2B5EF4-FFF2-40B4-BE49-F238E27FC236}">
              <a16:creationId xmlns:a16="http://schemas.microsoft.com/office/drawing/2014/main" id="{1B12D0AD-DC99-4831-936C-5B276AD51F8A}"/>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3" name="直線コネクタ 662">
          <a:extLst>
            <a:ext uri="{FF2B5EF4-FFF2-40B4-BE49-F238E27FC236}">
              <a16:creationId xmlns:a16="http://schemas.microsoft.com/office/drawing/2014/main" id="{BDFA6296-91C6-46DC-8A58-F662C5DF5F5F}"/>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4" name="テキスト ボックス 663">
          <a:extLst>
            <a:ext uri="{FF2B5EF4-FFF2-40B4-BE49-F238E27FC236}">
              <a16:creationId xmlns:a16="http://schemas.microsoft.com/office/drawing/2014/main" id="{2E101294-B1A6-4A25-9298-501EF7F8723D}"/>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5" name="直線コネクタ 664">
          <a:extLst>
            <a:ext uri="{FF2B5EF4-FFF2-40B4-BE49-F238E27FC236}">
              <a16:creationId xmlns:a16="http://schemas.microsoft.com/office/drawing/2014/main" id="{18EBAFA8-8278-41C2-B99A-3B5D6F062B02}"/>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6" name="【庁舎】&#10;有形固定資産減価償却率グラフ枠">
          <a:extLst>
            <a:ext uri="{FF2B5EF4-FFF2-40B4-BE49-F238E27FC236}">
              <a16:creationId xmlns:a16="http://schemas.microsoft.com/office/drawing/2014/main" id="{E9BE6315-5F8C-420F-B04A-4D4D36068605}"/>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170906</xdr:rowOff>
    </xdr:from>
    <xdr:to>
      <xdr:col>85</xdr:col>
      <xdr:colOff>126364</xdr:colOff>
      <xdr:row>109</xdr:row>
      <xdr:rowOff>9252</xdr:rowOff>
    </xdr:to>
    <xdr:cxnSp macro="">
      <xdr:nvCxnSpPr>
        <xdr:cNvPr id="667" name="直線コネクタ 666">
          <a:extLst>
            <a:ext uri="{FF2B5EF4-FFF2-40B4-BE49-F238E27FC236}">
              <a16:creationId xmlns:a16="http://schemas.microsoft.com/office/drawing/2014/main" id="{DB2D5534-8153-4CBD-BBA5-8553FBF5C17E}"/>
            </a:ext>
          </a:extLst>
        </xdr:cNvPr>
        <xdr:cNvCxnSpPr/>
      </xdr:nvCxnSpPr>
      <xdr:spPr>
        <a:xfrm flipV="1">
          <a:off x="16318864" y="17144456"/>
          <a:ext cx="0" cy="1552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13079</xdr:rowOff>
    </xdr:from>
    <xdr:ext cx="405111" cy="259045"/>
    <xdr:sp macro="" textlink="">
      <xdr:nvSpPr>
        <xdr:cNvPr id="668" name="【庁舎】&#10;有形固定資産減価償却率最小値テキスト">
          <a:extLst>
            <a:ext uri="{FF2B5EF4-FFF2-40B4-BE49-F238E27FC236}">
              <a16:creationId xmlns:a16="http://schemas.microsoft.com/office/drawing/2014/main" id="{6C4D0E1E-A436-426A-ADAB-4C5A1A1796A1}"/>
            </a:ext>
          </a:extLst>
        </xdr:cNvPr>
        <xdr:cNvSpPr txBox="1"/>
      </xdr:nvSpPr>
      <xdr:spPr>
        <a:xfrm>
          <a:off x="16357600" y="18701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9252</xdr:rowOff>
    </xdr:from>
    <xdr:to>
      <xdr:col>86</xdr:col>
      <xdr:colOff>25400</xdr:colOff>
      <xdr:row>109</xdr:row>
      <xdr:rowOff>9252</xdr:rowOff>
    </xdr:to>
    <xdr:cxnSp macro="">
      <xdr:nvCxnSpPr>
        <xdr:cNvPr id="669" name="直線コネクタ 668">
          <a:extLst>
            <a:ext uri="{FF2B5EF4-FFF2-40B4-BE49-F238E27FC236}">
              <a16:creationId xmlns:a16="http://schemas.microsoft.com/office/drawing/2014/main" id="{A7598F25-2B5D-4DA0-84D8-7696685CE247}"/>
            </a:ext>
          </a:extLst>
        </xdr:cNvPr>
        <xdr:cNvCxnSpPr/>
      </xdr:nvCxnSpPr>
      <xdr:spPr>
        <a:xfrm>
          <a:off x="16230600" y="1869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117583</xdr:rowOff>
    </xdr:from>
    <xdr:ext cx="340478" cy="259045"/>
    <xdr:sp macro="" textlink="">
      <xdr:nvSpPr>
        <xdr:cNvPr id="670" name="【庁舎】&#10;有形固定資産減価償却率最大値テキスト">
          <a:extLst>
            <a:ext uri="{FF2B5EF4-FFF2-40B4-BE49-F238E27FC236}">
              <a16:creationId xmlns:a16="http://schemas.microsoft.com/office/drawing/2014/main" id="{A6933FAA-7265-45B6-BE3F-989C6861C8A2}"/>
            </a:ext>
          </a:extLst>
        </xdr:cNvPr>
        <xdr:cNvSpPr txBox="1"/>
      </xdr:nvSpPr>
      <xdr:spPr>
        <a:xfrm>
          <a:off x="16357600" y="169196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170906</xdr:rowOff>
    </xdr:from>
    <xdr:to>
      <xdr:col>86</xdr:col>
      <xdr:colOff>25400</xdr:colOff>
      <xdr:row>99</xdr:row>
      <xdr:rowOff>170906</xdr:rowOff>
    </xdr:to>
    <xdr:cxnSp macro="">
      <xdr:nvCxnSpPr>
        <xdr:cNvPr id="671" name="直線コネクタ 670">
          <a:extLst>
            <a:ext uri="{FF2B5EF4-FFF2-40B4-BE49-F238E27FC236}">
              <a16:creationId xmlns:a16="http://schemas.microsoft.com/office/drawing/2014/main" id="{5F5E5759-8594-44D9-AF83-BF9241AACE1D}"/>
            </a:ext>
          </a:extLst>
        </xdr:cNvPr>
        <xdr:cNvCxnSpPr/>
      </xdr:nvCxnSpPr>
      <xdr:spPr>
        <a:xfrm>
          <a:off x="16230600" y="1714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56078</xdr:rowOff>
    </xdr:from>
    <xdr:ext cx="405111" cy="259045"/>
    <xdr:sp macro="" textlink="">
      <xdr:nvSpPr>
        <xdr:cNvPr id="672" name="【庁舎】&#10;有形固定資産減価償却率平均値テキスト">
          <a:extLst>
            <a:ext uri="{FF2B5EF4-FFF2-40B4-BE49-F238E27FC236}">
              <a16:creationId xmlns:a16="http://schemas.microsoft.com/office/drawing/2014/main" id="{232172DA-C50D-498C-9CE6-28B2210A2A0A}"/>
            </a:ext>
          </a:extLst>
        </xdr:cNvPr>
        <xdr:cNvSpPr txBox="1"/>
      </xdr:nvSpPr>
      <xdr:spPr>
        <a:xfrm>
          <a:off x="16357600" y="178868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77651</xdr:rowOff>
    </xdr:from>
    <xdr:to>
      <xdr:col>85</xdr:col>
      <xdr:colOff>177800</xdr:colOff>
      <xdr:row>105</xdr:row>
      <xdr:rowOff>7801</xdr:rowOff>
    </xdr:to>
    <xdr:sp macro="" textlink="">
      <xdr:nvSpPr>
        <xdr:cNvPr id="673" name="フローチャート: 判断 672">
          <a:extLst>
            <a:ext uri="{FF2B5EF4-FFF2-40B4-BE49-F238E27FC236}">
              <a16:creationId xmlns:a16="http://schemas.microsoft.com/office/drawing/2014/main" id="{A26317E9-21E2-4CAB-8D3B-ED49EEADF7D3}"/>
            </a:ext>
          </a:extLst>
        </xdr:cNvPr>
        <xdr:cNvSpPr/>
      </xdr:nvSpPr>
      <xdr:spPr>
        <a:xfrm>
          <a:off x="16268700" y="1790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674" name="フローチャート: 判断 673">
          <a:extLst>
            <a:ext uri="{FF2B5EF4-FFF2-40B4-BE49-F238E27FC236}">
              <a16:creationId xmlns:a16="http://schemas.microsoft.com/office/drawing/2014/main" id="{3EFFAF02-D59D-48DB-8DF1-576F871774EF}"/>
            </a:ext>
          </a:extLst>
        </xdr:cNvPr>
        <xdr:cNvSpPr/>
      </xdr:nvSpPr>
      <xdr:spPr>
        <a:xfrm>
          <a:off x="154305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100512</xdr:rowOff>
    </xdr:from>
    <xdr:to>
      <xdr:col>76</xdr:col>
      <xdr:colOff>165100</xdr:colOff>
      <xdr:row>105</xdr:row>
      <xdr:rowOff>30662</xdr:rowOff>
    </xdr:to>
    <xdr:sp macro="" textlink="">
      <xdr:nvSpPr>
        <xdr:cNvPr id="675" name="フローチャート: 判断 674">
          <a:extLst>
            <a:ext uri="{FF2B5EF4-FFF2-40B4-BE49-F238E27FC236}">
              <a16:creationId xmlns:a16="http://schemas.microsoft.com/office/drawing/2014/main" id="{D6209C2C-912A-4616-8E6B-3AB609EF971D}"/>
            </a:ext>
          </a:extLst>
        </xdr:cNvPr>
        <xdr:cNvSpPr/>
      </xdr:nvSpPr>
      <xdr:spPr>
        <a:xfrm>
          <a:off x="14541500" y="1793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144599</xdr:rowOff>
    </xdr:from>
    <xdr:to>
      <xdr:col>72</xdr:col>
      <xdr:colOff>38100</xdr:colOff>
      <xdr:row>105</xdr:row>
      <xdr:rowOff>74749</xdr:rowOff>
    </xdr:to>
    <xdr:sp macro="" textlink="">
      <xdr:nvSpPr>
        <xdr:cNvPr id="676" name="フローチャート: 判断 675">
          <a:extLst>
            <a:ext uri="{FF2B5EF4-FFF2-40B4-BE49-F238E27FC236}">
              <a16:creationId xmlns:a16="http://schemas.microsoft.com/office/drawing/2014/main" id="{D614440A-8A10-461A-875E-5C7A9F4BB149}"/>
            </a:ext>
          </a:extLst>
        </xdr:cNvPr>
        <xdr:cNvSpPr/>
      </xdr:nvSpPr>
      <xdr:spPr>
        <a:xfrm>
          <a:off x="13652500" y="1797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97245</xdr:rowOff>
    </xdr:from>
    <xdr:to>
      <xdr:col>67</xdr:col>
      <xdr:colOff>101600</xdr:colOff>
      <xdr:row>105</xdr:row>
      <xdr:rowOff>27395</xdr:rowOff>
    </xdr:to>
    <xdr:sp macro="" textlink="">
      <xdr:nvSpPr>
        <xdr:cNvPr id="677" name="フローチャート: 判断 676">
          <a:extLst>
            <a:ext uri="{FF2B5EF4-FFF2-40B4-BE49-F238E27FC236}">
              <a16:creationId xmlns:a16="http://schemas.microsoft.com/office/drawing/2014/main" id="{BE5CB24D-16D9-4250-9D0D-BBCA9AD35E7E}"/>
            </a:ext>
          </a:extLst>
        </xdr:cNvPr>
        <xdr:cNvSpPr/>
      </xdr:nvSpPr>
      <xdr:spPr>
        <a:xfrm>
          <a:off x="12763500" y="1792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23E25F33-714F-43B1-819B-90C6E087B912}"/>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52D1E027-9687-49A1-A7E9-2C4750281FC2}"/>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62FBA255-967F-4A8D-AA78-243D06C9EB53}"/>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E07B3F97-E7B5-4DC7-AFAE-BF61A6B5B1E2}"/>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2" name="テキスト ボックス 681">
          <a:extLst>
            <a:ext uri="{FF2B5EF4-FFF2-40B4-BE49-F238E27FC236}">
              <a16:creationId xmlns:a16="http://schemas.microsoft.com/office/drawing/2014/main" id="{55147D43-2B56-4469-98F2-4B62753C9F51}"/>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133169</xdr:rowOff>
    </xdr:from>
    <xdr:to>
      <xdr:col>85</xdr:col>
      <xdr:colOff>177800</xdr:colOff>
      <xdr:row>103</xdr:row>
      <xdr:rowOff>63319</xdr:rowOff>
    </xdr:to>
    <xdr:sp macro="" textlink="">
      <xdr:nvSpPr>
        <xdr:cNvPr id="683" name="楕円 682">
          <a:extLst>
            <a:ext uri="{FF2B5EF4-FFF2-40B4-BE49-F238E27FC236}">
              <a16:creationId xmlns:a16="http://schemas.microsoft.com/office/drawing/2014/main" id="{AE1C87B0-D061-4ED2-AA6B-DDEC6B4AD162}"/>
            </a:ext>
          </a:extLst>
        </xdr:cNvPr>
        <xdr:cNvSpPr/>
      </xdr:nvSpPr>
      <xdr:spPr>
        <a:xfrm>
          <a:off x="16268700" y="17621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156046</xdr:rowOff>
    </xdr:from>
    <xdr:ext cx="405111" cy="259045"/>
    <xdr:sp macro="" textlink="">
      <xdr:nvSpPr>
        <xdr:cNvPr id="684" name="【庁舎】&#10;有形固定資産減価償却率該当値テキスト">
          <a:extLst>
            <a:ext uri="{FF2B5EF4-FFF2-40B4-BE49-F238E27FC236}">
              <a16:creationId xmlns:a16="http://schemas.microsoft.com/office/drawing/2014/main" id="{3080C996-9175-40B7-97AE-4C05032BB6DB}"/>
            </a:ext>
          </a:extLst>
        </xdr:cNvPr>
        <xdr:cNvSpPr txBox="1"/>
      </xdr:nvSpPr>
      <xdr:spPr>
        <a:xfrm>
          <a:off x="16357600" y="17472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90714</xdr:rowOff>
    </xdr:from>
    <xdr:to>
      <xdr:col>81</xdr:col>
      <xdr:colOff>101600</xdr:colOff>
      <xdr:row>103</xdr:row>
      <xdr:rowOff>20864</xdr:rowOff>
    </xdr:to>
    <xdr:sp macro="" textlink="">
      <xdr:nvSpPr>
        <xdr:cNvPr id="685" name="楕円 684">
          <a:extLst>
            <a:ext uri="{FF2B5EF4-FFF2-40B4-BE49-F238E27FC236}">
              <a16:creationId xmlns:a16="http://schemas.microsoft.com/office/drawing/2014/main" id="{FA07B530-6F35-400B-AB62-A32CB601C2C3}"/>
            </a:ext>
          </a:extLst>
        </xdr:cNvPr>
        <xdr:cNvSpPr/>
      </xdr:nvSpPr>
      <xdr:spPr>
        <a:xfrm>
          <a:off x="15430500" y="17578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141514</xdr:rowOff>
    </xdr:from>
    <xdr:to>
      <xdr:col>85</xdr:col>
      <xdr:colOff>127000</xdr:colOff>
      <xdr:row>103</xdr:row>
      <xdr:rowOff>12519</xdr:rowOff>
    </xdr:to>
    <xdr:cxnSp macro="">
      <xdr:nvCxnSpPr>
        <xdr:cNvPr id="686" name="直線コネクタ 685">
          <a:extLst>
            <a:ext uri="{FF2B5EF4-FFF2-40B4-BE49-F238E27FC236}">
              <a16:creationId xmlns:a16="http://schemas.microsoft.com/office/drawing/2014/main" id="{6A0EC9A2-EB3C-430F-9839-0C2D2FFAF786}"/>
            </a:ext>
          </a:extLst>
        </xdr:cNvPr>
        <xdr:cNvCxnSpPr/>
      </xdr:nvCxnSpPr>
      <xdr:spPr>
        <a:xfrm>
          <a:off x="15481300" y="17629414"/>
          <a:ext cx="8382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77651</xdr:rowOff>
    </xdr:from>
    <xdr:to>
      <xdr:col>76</xdr:col>
      <xdr:colOff>165100</xdr:colOff>
      <xdr:row>103</xdr:row>
      <xdr:rowOff>7801</xdr:rowOff>
    </xdr:to>
    <xdr:sp macro="" textlink="">
      <xdr:nvSpPr>
        <xdr:cNvPr id="687" name="楕円 686">
          <a:extLst>
            <a:ext uri="{FF2B5EF4-FFF2-40B4-BE49-F238E27FC236}">
              <a16:creationId xmlns:a16="http://schemas.microsoft.com/office/drawing/2014/main" id="{3EBFA53F-E573-462F-8EA7-3783C80E3FD9}"/>
            </a:ext>
          </a:extLst>
        </xdr:cNvPr>
        <xdr:cNvSpPr/>
      </xdr:nvSpPr>
      <xdr:spPr>
        <a:xfrm>
          <a:off x="14541500" y="17565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128451</xdr:rowOff>
    </xdr:from>
    <xdr:to>
      <xdr:col>81</xdr:col>
      <xdr:colOff>50800</xdr:colOff>
      <xdr:row>102</xdr:row>
      <xdr:rowOff>141514</xdr:rowOff>
    </xdr:to>
    <xdr:cxnSp macro="">
      <xdr:nvCxnSpPr>
        <xdr:cNvPr id="688" name="直線コネクタ 687">
          <a:extLst>
            <a:ext uri="{FF2B5EF4-FFF2-40B4-BE49-F238E27FC236}">
              <a16:creationId xmlns:a16="http://schemas.microsoft.com/office/drawing/2014/main" id="{632E8194-7B39-4247-8F21-3E6655BDF152}"/>
            </a:ext>
          </a:extLst>
        </xdr:cNvPr>
        <xdr:cNvCxnSpPr/>
      </xdr:nvCxnSpPr>
      <xdr:spPr>
        <a:xfrm>
          <a:off x="14592300" y="17616351"/>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46627</xdr:rowOff>
    </xdr:from>
    <xdr:to>
      <xdr:col>72</xdr:col>
      <xdr:colOff>38100</xdr:colOff>
      <xdr:row>102</xdr:row>
      <xdr:rowOff>148227</xdr:rowOff>
    </xdr:to>
    <xdr:sp macro="" textlink="">
      <xdr:nvSpPr>
        <xdr:cNvPr id="689" name="楕円 688">
          <a:extLst>
            <a:ext uri="{FF2B5EF4-FFF2-40B4-BE49-F238E27FC236}">
              <a16:creationId xmlns:a16="http://schemas.microsoft.com/office/drawing/2014/main" id="{C4646721-C1B9-492D-8838-7B368B6B82A2}"/>
            </a:ext>
          </a:extLst>
        </xdr:cNvPr>
        <xdr:cNvSpPr/>
      </xdr:nvSpPr>
      <xdr:spPr>
        <a:xfrm>
          <a:off x="13652500" y="17534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97427</xdr:rowOff>
    </xdr:from>
    <xdr:to>
      <xdr:col>76</xdr:col>
      <xdr:colOff>114300</xdr:colOff>
      <xdr:row>102</xdr:row>
      <xdr:rowOff>128451</xdr:rowOff>
    </xdr:to>
    <xdr:cxnSp macro="">
      <xdr:nvCxnSpPr>
        <xdr:cNvPr id="690" name="直線コネクタ 689">
          <a:extLst>
            <a:ext uri="{FF2B5EF4-FFF2-40B4-BE49-F238E27FC236}">
              <a16:creationId xmlns:a16="http://schemas.microsoft.com/office/drawing/2014/main" id="{A087ED5A-D686-425C-A3C6-295798072488}"/>
            </a:ext>
          </a:extLst>
        </xdr:cNvPr>
        <xdr:cNvCxnSpPr/>
      </xdr:nvCxnSpPr>
      <xdr:spPr>
        <a:xfrm>
          <a:off x="13703300" y="17585327"/>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30299</xdr:rowOff>
    </xdr:from>
    <xdr:to>
      <xdr:col>67</xdr:col>
      <xdr:colOff>101600</xdr:colOff>
      <xdr:row>103</xdr:row>
      <xdr:rowOff>131899</xdr:rowOff>
    </xdr:to>
    <xdr:sp macro="" textlink="">
      <xdr:nvSpPr>
        <xdr:cNvPr id="691" name="楕円 690">
          <a:extLst>
            <a:ext uri="{FF2B5EF4-FFF2-40B4-BE49-F238E27FC236}">
              <a16:creationId xmlns:a16="http://schemas.microsoft.com/office/drawing/2014/main" id="{0311C432-812E-42E5-8799-29C32DED935F}"/>
            </a:ext>
          </a:extLst>
        </xdr:cNvPr>
        <xdr:cNvSpPr/>
      </xdr:nvSpPr>
      <xdr:spPr>
        <a:xfrm>
          <a:off x="12763500" y="17689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97427</xdr:rowOff>
    </xdr:from>
    <xdr:to>
      <xdr:col>71</xdr:col>
      <xdr:colOff>177800</xdr:colOff>
      <xdr:row>103</xdr:row>
      <xdr:rowOff>81099</xdr:rowOff>
    </xdr:to>
    <xdr:cxnSp macro="">
      <xdr:nvCxnSpPr>
        <xdr:cNvPr id="692" name="直線コネクタ 691">
          <a:extLst>
            <a:ext uri="{FF2B5EF4-FFF2-40B4-BE49-F238E27FC236}">
              <a16:creationId xmlns:a16="http://schemas.microsoft.com/office/drawing/2014/main" id="{6E054D74-AD04-404A-A2DD-68C5624F0DA4}"/>
            </a:ext>
          </a:extLst>
        </xdr:cNvPr>
        <xdr:cNvCxnSpPr/>
      </xdr:nvCxnSpPr>
      <xdr:spPr>
        <a:xfrm flipV="1">
          <a:off x="12814300" y="17585327"/>
          <a:ext cx="889000" cy="155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163847</xdr:rowOff>
    </xdr:from>
    <xdr:ext cx="405111" cy="259045"/>
    <xdr:sp macro="" textlink="">
      <xdr:nvSpPr>
        <xdr:cNvPr id="693" name="n_1aveValue【庁舎】&#10;有形固定資産減価償却率">
          <a:extLst>
            <a:ext uri="{FF2B5EF4-FFF2-40B4-BE49-F238E27FC236}">
              <a16:creationId xmlns:a16="http://schemas.microsoft.com/office/drawing/2014/main" id="{FA91B609-E92C-4FE8-9C93-51313D51399D}"/>
            </a:ext>
          </a:extLst>
        </xdr:cNvPr>
        <xdr:cNvSpPr txBox="1"/>
      </xdr:nvSpPr>
      <xdr:spPr>
        <a:xfrm>
          <a:off x="15266044" y="1799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21789</xdr:rowOff>
    </xdr:from>
    <xdr:ext cx="405111" cy="259045"/>
    <xdr:sp macro="" textlink="">
      <xdr:nvSpPr>
        <xdr:cNvPr id="694" name="n_2aveValue【庁舎】&#10;有形固定資産減価償却率">
          <a:extLst>
            <a:ext uri="{FF2B5EF4-FFF2-40B4-BE49-F238E27FC236}">
              <a16:creationId xmlns:a16="http://schemas.microsoft.com/office/drawing/2014/main" id="{18F0E574-F5A8-4549-8FD8-2E25435E70EA}"/>
            </a:ext>
          </a:extLst>
        </xdr:cNvPr>
        <xdr:cNvSpPr txBox="1"/>
      </xdr:nvSpPr>
      <xdr:spPr>
        <a:xfrm>
          <a:off x="14389744" y="18024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65876</xdr:rowOff>
    </xdr:from>
    <xdr:ext cx="405111" cy="259045"/>
    <xdr:sp macro="" textlink="">
      <xdr:nvSpPr>
        <xdr:cNvPr id="695" name="n_3aveValue【庁舎】&#10;有形固定資産減価償却率">
          <a:extLst>
            <a:ext uri="{FF2B5EF4-FFF2-40B4-BE49-F238E27FC236}">
              <a16:creationId xmlns:a16="http://schemas.microsoft.com/office/drawing/2014/main" id="{432E7C5E-2707-439A-9884-82096AD3701D}"/>
            </a:ext>
          </a:extLst>
        </xdr:cNvPr>
        <xdr:cNvSpPr txBox="1"/>
      </xdr:nvSpPr>
      <xdr:spPr>
        <a:xfrm>
          <a:off x="13500744" y="1806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18522</xdr:rowOff>
    </xdr:from>
    <xdr:ext cx="405111" cy="259045"/>
    <xdr:sp macro="" textlink="">
      <xdr:nvSpPr>
        <xdr:cNvPr id="696" name="n_4aveValue【庁舎】&#10;有形固定資産減価償却率">
          <a:extLst>
            <a:ext uri="{FF2B5EF4-FFF2-40B4-BE49-F238E27FC236}">
              <a16:creationId xmlns:a16="http://schemas.microsoft.com/office/drawing/2014/main" id="{4A6EE490-3AEE-4C24-BA68-709B442D6166}"/>
            </a:ext>
          </a:extLst>
        </xdr:cNvPr>
        <xdr:cNvSpPr txBox="1"/>
      </xdr:nvSpPr>
      <xdr:spPr>
        <a:xfrm>
          <a:off x="12611744" y="18020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37391</xdr:rowOff>
    </xdr:from>
    <xdr:ext cx="405111" cy="259045"/>
    <xdr:sp macro="" textlink="">
      <xdr:nvSpPr>
        <xdr:cNvPr id="697" name="n_1mainValue【庁舎】&#10;有形固定資産減価償却率">
          <a:extLst>
            <a:ext uri="{FF2B5EF4-FFF2-40B4-BE49-F238E27FC236}">
              <a16:creationId xmlns:a16="http://schemas.microsoft.com/office/drawing/2014/main" id="{AD3578A0-2CCC-45C4-87A0-2A2D39361F83}"/>
            </a:ext>
          </a:extLst>
        </xdr:cNvPr>
        <xdr:cNvSpPr txBox="1"/>
      </xdr:nvSpPr>
      <xdr:spPr>
        <a:xfrm>
          <a:off x="15266044" y="17353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24328</xdr:rowOff>
    </xdr:from>
    <xdr:ext cx="405111" cy="259045"/>
    <xdr:sp macro="" textlink="">
      <xdr:nvSpPr>
        <xdr:cNvPr id="698" name="n_2mainValue【庁舎】&#10;有形固定資産減価償却率">
          <a:extLst>
            <a:ext uri="{FF2B5EF4-FFF2-40B4-BE49-F238E27FC236}">
              <a16:creationId xmlns:a16="http://schemas.microsoft.com/office/drawing/2014/main" id="{65810CA3-9578-4E32-8498-97D03497CED0}"/>
            </a:ext>
          </a:extLst>
        </xdr:cNvPr>
        <xdr:cNvSpPr txBox="1"/>
      </xdr:nvSpPr>
      <xdr:spPr>
        <a:xfrm>
          <a:off x="14389744" y="17340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164754</xdr:rowOff>
    </xdr:from>
    <xdr:ext cx="405111" cy="259045"/>
    <xdr:sp macro="" textlink="">
      <xdr:nvSpPr>
        <xdr:cNvPr id="699" name="n_3mainValue【庁舎】&#10;有形固定資産減価償却率">
          <a:extLst>
            <a:ext uri="{FF2B5EF4-FFF2-40B4-BE49-F238E27FC236}">
              <a16:creationId xmlns:a16="http://schemas.microsoft.com/office/drawing/2014/main" id="{A3914B3E-944F-47F7-89C1-D2376CBA9DA1}"/>
            </a:ext>
          </a:extLst>
        </xdr:cNvPr>
        <xdr:cNvSpPr txBox="1"/>
      </xdr:nvSpPr>
      <xdr:spPr>
        <a:xfrm>
          <a:off x="13500744" y="17309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148426</xdr:rowOff>
    </xdr:from>
    <xdr:ext cx="405111" cy="259045"/>
    <xdr:sp macro="" textlink="">
      <xdr:nvSpPr>
        <xdr:cNvPr id="700" name="n_4mainValue【庁舎】&#10;有形固定資産減価償却率">
          <a:extLst>
            <a:ext uri="{FF2B5EF4-FFF2-40B4-BE49-F238E27FC236}">
              <a16:creationId xmlns:a16="http://schemas.microsoft.com/office/drawing/2014/main" id="{FA426A24-4011-4BC6-9FE5-F63C606E032C}"/>
            </a:ext>
          </a:extLst>
        </xdr:cNvPr>
        <xdr:cNvSpPr txBox="1"/>
      </xdr:nvSpPr>
      <xdr:spPr>
        <a:xfrm>
          <a:off x="12611744" y="17464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1" name="正方形/長方形 700">
          <a:extLst>
            <a:ext uri="{FF2B5EF4-FFF2-40B4-BE49-F238E27FC236}">
              <a16:creationId xmlns:a16="http://schemas.microsoft.com/office/drawing/2014/main" id="{1F6FC2F4-B856-4B2F-A2CD-9B27A031ACA8}"/>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2" name="正方形/長方形 701">
          <a:extLst>
            <a:ext uri="{FF2B5EF4-FFF2-40B4-BE49-F238E27FC236}">
              <a16:creationId xmlns:a16="http://schemas.microsoft.com/office/drawing/2014/main" id="{38EB1BD3-F2DE-4C37-8764-1A251ABB772E}"/>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3" name="正方形/長方形 702">
          <a:extLst>
            <a:ext uri="{FF2B5EF4-FFF2-40B4-BE49-F238E27FC236}">
              <a16:creationId xmlns:a16="http://schemas.microsoft.com/office/drawing/2014/main" id="{9AB6D67C-0685-48BE-88C5-0664B8A67AD5}"/>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4" name="正方形/長方形 703">
          <a:extLst>
            <a:ext uri="{FF2B5EF4-FFF2-40B4-BE49-F238E27FC236}">
              <a16:creationId xmlns:a16="http://schemas.microsoft.com/office/drawing/2014/main" id="{4B8DD2FD-54E9-47BE-918B-55DD006B85DE}"/>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5" name="正方形/長方形 704">
          <a:extLst>
            <a:ext uri="{FF2B5EF4-FFF2-40B4-BE49-F238E27FC236}">
              <a16:creationId xmlns:a16="http://schemas.microsoft.com/office/drawing/2014/main" id="{74E78863-8775-441E-B7CD-FA2412976BA7}"/>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6" name="正方形/長方形 705">
          <a:extLst>
            <a:ext uri="{FF2B5EF4-FFF2-40B4-BE49-F238E27FC236}">
              <a16:creationId xmlns:a16="http://schemas.microsoft.com/office/drawing/2014/main" id="{81E6A11A-D357-4A71-914F-74DE7FB9250C}"/>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7" name="正方形/長方形 706">
          <a:extLst>
            <a:ext uri="{FF2B5EF4-FFF2-40B4-BE49-F238E27FC236}">
              <a16:creationId xmlns:a16="http://schemas.microsoft.com/office/drawing/2014/main" id="{91C6BDE5-77B4-4787-9F6F-3326A821FBF8}"/>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8" name="正方形/長方形 707">
          <a:extLst>
            <a:ext uri="{FF2B5EF4-FFF2-40B4-BE49-F238E27FC236}">
              <a16:creationId xmlns:a16="http://schemas.microsoft.com/office/drawing/2014/main" id="{898D2147-582F-4F0B-B646-DA89A83052B8}"/>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9" name="テキスト ボックス 708">
          <a:extLst>
            <a:ext uri="{FF2B5EF4-FFF2-40B4-BE49-F238E27FC236}">
              <a16:creationId xmlns:a16="http://schemas.microsoft.com/office/drawing/2014/main" id="{33396671-DF7F-45B8-9C5F-C526013ED32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0" name="直線コネクタ 709">
          <a:extLst>
            <a:ext uri="{FF2B5EF4-FFF2-40B4-BE49-F238E27FC236}">
              <a16:creationId xmlns:a16="http://schemas.microsoft.com/office/drawing/2014/main" id="{BC1377CC-34CE-4B20-816F-A6C2F8C881D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11" name="直線コネクタ 710">
          <a:extLst>
            <a:ext uri="{FF2B5EF4-FFF2-40B4-BE49-F238E27FC236}">
              <a16:creationId xmlns:a16="http://schemas.microsoft.com/office/drawing/2014/main" id="{2902FEB7-9F2B-4FB6-818F-C6E7FDD31DFB}"/>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12" name="テキスト ボックス 711">
          <a:extLst>
            <a:ext uri="{FF2B5EF4-FFF2-40B4-BE49-F238E27FC236}">
              <a16:creationId xmlns:a16="http://schemas.microsoft.com/office/drawing/2014/main" id="{A1A0DF0E-BC61-4F48-8F66-36B62C137D31}"/>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13" name="直線コネクタ 712">
          <a:extLst>
            <a:ext uri="{FF2B5EF4-FFF2-40B4-BE49-F238E27FC236}">
              <a16:creationId xmlns:a16="http://schemas.microsoft.com/office/drawing/2014/main" id="{ED293E89-FD82-43C7-80D8-FDC6074CD04F}"/>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4" name="テキスト ボックス 713">
          <a:extLst>
            <a:ext uri="{FF2B5EF4-FFF2-40B4-BE49-F238E27FC236}">
              <a16:creationId xmlns:a16="http://schemas.microsoft.com/office/drawing/2014/main" id="{3D5054C5-4B23-44A4-9A50-E909763DDEEB}"/>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5" name="直線コネクタ 714">
          <a:extLst>
            <a:ext uri="{FF2B5EF4-FFF2-40B4-BE49-F238E27FC236}">
              <a16:creationId xmlns:a16="http://schemas.microsoft.com/office/drawing/2014/main" id="{F4B73974-B346-4779-99F0-E31E118D6CAB}"/>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6" name="テキスト ボックス 715">
          <a:extLst>
            <a:ext uri="{FF2B5EF4-FFF2-40B4-BE49-F238E27FC236}">
              <a16:creationId xmlns:a16="http://schemas.microsoft.com/office/drawing/2014/main" id="{32DBD1BD-1A6C-486A-99C5-D0B2A0780352}"/>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17" name="直線コネクタ 716">
          <a:extLst>
            <a:ext uri="{FF2B5EF4-FFF2-40B4-BE49-F238E27FC236}">
              <a16:creationId xmlns:a16="http://schemas.microsoft.com/office/drawing/2014/main" id="{697FD8FB-0B83-4177-8AE7-AE0D35C75FA8}"/>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8" name="テキスト ボックス 717">
          <a:extLst>
            <a:ext uri="{FF2B5EF4-FFF2-40B4-BE49-F238E27FC236}">
              <a16:creationId xmlns:a16="http://schemas.microsoft.com/office/drawing/2014/main" id="{94ACB13C-100C-487B-98A8-143ADB64C94C}"/>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9" name="直線コネクタ 718">
          <a:extLst>
            <a:ext uri="{FF2B5EF4-FFF2-40B4-BE49-F238E27FC236}">
              <a16:creationId xmlns:a16="http://schemas.microsoft.com/office/drawing/2014/main" id="{7F0F9955-0E5E-4966-B836-628D0CAE1B12}"/>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20" name="テキスト ボックス 719">
          <a:extLst>
            <a:ext uri="{FF2B5EF4-FFF2-40B4-BE49-F238E27FC236}">
              <a16:creationId xmlns:a16="http://schemas.microsoft.com/office/drawing/2014/main" id="{7CF2096F-081F-4145-83BC-CA4AFBE640EA}"/>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21" name="直線コネクタ 720">
          <a:extLst>
            <a:ext uri="{FF2B5EF4-FFF2-40B4-BE49-F238E27FC236}">
              <a16:creationId xmlns:a16="http://schemas.microsoft.com/office/drawing/2014/main" id="{17F76C1A-6130-44CA-AD13-6A2545938AC9}"/>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22" name="テキスト ボックス 721">
          <a:extLst>
            <a:ext uri="{FF2B5EF4-FFF2-40B4-BE49-F238E27FC236}">
              <a16:creationId xmlns:a16="http://schemas.microsoft.com/office/drawing/2014/main" id="{7A296B36-6B3F-4B00-967E-849C075E951B}"/>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3" name="直線コネクタ 722">
          <a:extLst>
            <a:ext uri="{FF2B5EF4-FFF2-40B4-BE49-F238E27FC236}">
              <a16:creationId xmlns:a16="http://schemas.microsoft.com/office/drawing/2014/main" id="{F7F3C193-59F9-4196-86E5-8375BB81F798}"/>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4" name="テキスト ボックス 723">
          <a:extLst>
            <a:ext uri="{FF2B5EF4-FFF2-40B4-BE49-F238E27FC236}">
              <a16:creationId xmlns:a16="http://schemas.microsoft.com/office/drawing/2014/main" id="{3F8D76CF-D635-4C4B-87FE-BC167DD7B673}"/>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5" name="【庁舎】&#10;一人当たり面積グラフ枠">
          <a:extLst>
            <a:ext uri="{FF2B5EF4-FFF2-40B4-BE49-F238E27FC236}">
              <a16:creationId xmlns:a16="http://schemas.microsoft.com/office/drawing/2014/main" id="{D3A0302A-C2EE-43FF-BE3F-56AC1E03CD55}"/>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106680</xdr:rowOff>
    </xdr:from>
    <xdr:to>
      <xdr:col>116</xdr:col>
      <xdr:colOff>62864</xdr:colOff>
      <xdr:row>107</xdr:row>
      <xdr:rowOff>156211</xdr:rowOff>
    </xdr:to>
    <xdr:cxnSp macro="">
      <xdr:nvCxnSpPr>
        <xdr:cNvPr id="726" name="直線コネクタ 725">
          <a:extLst>
            <a:ext uri="{FF2B5EF4-FFF2-40B4-BE49-F238E27FC236}">
              <a16:creationId xmlns:a16="http://schemas.microsoft.com/office/drawing/2014/main" id="{1785B8B0-E9CB-4F93-9884-A7B3CF4FAA99}"/>
            </a:ext>
          </a:extLst>
        </xdr:cNvPr>
        <xdr:cNvCxnSpPr/>
      </xdr:nvCxnSpPr>
      <xdr:spPr>
        <a:xfrm flipV="1">
          <a:off x="22160864" y="17251680"/>
          <a:ext cx="0" cy="1249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160038</xdr:rowOff>
    </xdr:from>
    <xdr:ext cx="469744" cy="259045"/>
    <xdr:sp macro="" textlink="">
      <xdr:nvSpPr>
        <xdr:cNvPr id="727" name="【庁舎】&#10;一人当たり面積最小値テキスト">
          <a:extLst>
            <a:ext uri="{FF2B5EF4-FFF2-40B4-BE49-F238E27FC236}">
              <a16:creationId xmlns:a16="http://schemas.microsoft.com/office/drawing/2014/main" id="{81DC01BC-19AF-403B-846D-B29417E3EFF6}"/>
            </a:ext>
          </a:extLst>
        </xdr:cNvPr>
        <xdr:cNvSpPr txBox="1"/>
      </xdr:nvSpPr>
      <xdr:spPr>
        <a:xfrm>
          <a:off x="22199600" y="1850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156211</xdr:rowOff>
    </xdr:from>
    <xdr:to>
      <xdr:col>116</xdr:col>
      <xdr:colOff>152400</xdr:colOff>
      <xdr:row>107</xdr:row>
      <xdr:rowOff>156211</xdr:rowOff>
    </xdr:to>
    <xdr:cxnSp macro="">
      <xdr:nvCxnSpPr>
        <xdr:cNvPr id="728" name="直線コネクタ 727">
          <a:extLst>
            <a:ext uri="{FF2B5EF4-FFF2-40B4-BE49-F238E27FC236}">
              <a16:creationId xmlns:a16="http://schemas.microsoft.com/office/drawing/2014/main" id="{7828AF33-5079-4CD0-B557-F7F336E82807}"/>
            </a:ext>
          </a:extLst>
        </xdr:cNvPr>
        <xdr:cNvCxnSpPr/>
      </xdr:nvCxnSpPr>
      <xdr:spPr>
        <a:xfrm>
          <a:off x="22072600" y="18501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53357</xdr:rowOff>
    </xdr:from>
    <xdr:ext cx="469744" cy="259045"/>
    <xdr:sp macro="" textlink="">
      <xdr:nvSpPr>
        <xdr:cNvPr id="729" name="【庁舎】&#10;一人当たり面積最大値テキスト">
          <a:extLst>
            <a:ext uri="{FF2B5EF4-FFF2-40B4-BE49-F238E27FC236}">
              <a16:creationId xmlns:a16="http://schemas.microsoft.com/office/drawing/2014/main" id="{33EA6643-662D-4CDF-8DED-35CF7A26DBB7}"/>
            </a:ext>
          </a:extLst>
        </xdr:cNvPr>
        <xdr:cNvSpPr txBox="1"/>
      </xdr:nvSpPr>
      <xdr:spPr>
        <a:xfrm>
          <a:off x="22199600" y="1702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106680</xdr:rowOff>
    </xdr:from>
    <xdr:to>
      <xdr:col>116</xdr:col>
      <xdr:colOff>152400</xdr:colOff>
      <xdr:row>100</xdr:row>
      <xdr:rowOff>106680</xdr:rowOff>
    </xdr:to>
    <xdr:cxnSp macro="">
      <xdr:nvCxnSpPr>
        <xdr:cNvPr id="730" name="直線コネクタ 729">
          <a:extLst>
            <a:ext uri="{FF2B5EF4-FFF2-40B4-BE49-F238E27FC236}">
              <a16:creationId xmlns:a16="http://schemas.microsoft.com/office/drawing/2014/main" id="{FC85E7F5-E8A5-442E-AEE7-EA4C9BD531EF}"/>
            </a:ext>
          </a:extLst>
        </xdr:cNvPr>
        <xdr:cNvCxnSpPr/>
      </xdr:nvCxnSpPr>
      <xdr:spPr>
        <a:xfrm>
          <a:off x="22072600" y="17251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52088</xdr:rowOff>
    </xdr:from>
    <xdr:ext cx="469744" cy="259045"/>
    <xdr:sp macro="" textlink="">
      <xdr:nvSpPr>
        <xdr:cNvPr id="731" name="【庁舎】&#10;一人当たり面積平均値テキスト">
          <a:extLst>
            <a:ext uri="{FF2B5EF4-FFF2-40B4-BE49-F238E27FC236}">
              <a16:creationId xmlns:a16="http://schemas.microsoft.com/office/drawing/2014/main" id="{1D7B8283-F7AB-49E9-8034-B3CE067655A9}"/>
            </a:ext>
          </a:extLst>
        </xdr:cNvPr>
        <xdr:cNvSpPr txBox="1"/>
      </xdr:nvSpPr>
      <xdr:spPr>
        <a:xfrm>
          <a:off x="22199600" y="178828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29211</xdr:rowOff>
    </xdr:from>
    <xdr:to>
      <xdr:col>116</xdr:col>
      <xdr:colOff>114300</xdr:colOff>
      <xdr:row>105</xdr:row>
      <xdr:rowOff>130811</xdr:rowOff>
    </xdr:to>
    <xdr:sp macro="" textlink="">
      <xdr:nvSpPr>
        <xdr:cNvPr id="732" name="フローチャート: 判断 731">
          <a:extLst>
            <a:ext uri="{FF2B5EF4-FFF2-40B4-BE49-F238E27FC236}">
              <a16:creationId xmlns:a16="http://schemas.microsoft.com/office/drawing/2014/main" id="{20BCDF48-C49B-409B-8386-603879AA1641}"/>
            </a:ext>
          </a:extLst>
        </xdr:cNvPr>
        <xdr:cNvSpPr/>
      </xdr:nvSpPr>
      <xdr:spPr>
        <a:xfrm>
          <a:off x="22110700" y="18031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45538</xdr:rowOff>
    </xdr:from>
    <xdr:to>
      <xdr:col>112</xdr:col>
      <xdr:colOff>38100</xdr:colOff>
      <xdr:row>105</xdr:row>
      <xdr:rowOff>147138</xdr:rowOff>
    </xdr:to>
    <xdr:sp macro="" textlink="">
      <xdr:nvSpPr>
        <xdr:cNvPr id="733" name="フローチャート: 判断 732">
          <a:extLst>
            <a:ext uri="{FF2B5EF4-FFF2-40B4-BE49-F238E27FC236}">
              <a16:creationId xmlns:a16="http://schemas.microsoft.com/office/drawing/2014/main" id="{4F3ECC69-48C2-45CB-87A0-97C49A588D84}"/>
            </a:ext>
          </a:extLst>
        </xdr:cNvPr>
        <xdr:cNvSpPr/>
      </xdr:nvSpPr>
      <xdr:spPr>
        <a:xfrm>
          <a:off x="21272500" y="18047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60779</xdr:rowOff>
    </xdr:from>
    <xdr:to>
      <xdr:col>107</xdr:col>
      <xdr:colOff>101600</xdr:colOff>
      <xdr:row>105</xdr:row>
      <xdr:rowOff>162379</xdr:rowOff>
    </xdr:to>
    <xdr:sp macro="" textlink="">
      <xdr:nvSpPr>
        <xdr:cNvPr id="734" name="フローチャート: 判断 733">
          <a:extLst>
            <a:ext uri="{FF2B5EF4-FFF2-40B4-BE49-F238E27FC236}">
              <a16:creationId xmlns:a16="http://schemas.microsoft.com/office/drawing/2014/main" id="{49F313B9-6BEA-44C5-9D64-8DA1F6132AD2}"/>
            </a:ext>
          </a:extLst>
        </xdr:cNvPr>
        <xdr:cNvSpPr/>
      </xdr:nvSpPr>
      <xdr:spPr>
        <a:xfrm>
          <a:off x="20383500" y="18063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110852</xdr:rowOff>
    </xdr:from>
    <xdr:to>
      <xdr:col>102</xdr:col>
      <xdr:colOff>165100</xdr:colOff>
      <xdr:row>106</xdr:row>
      <xdr:rowOff>41002</xdr:rowOff>
    </xdr:to>
    <xdr:sp macro="" textlink="">
      <xdr:nvSpPr>
        <xdr:cNvPr id="735" name="フローチャート: 判断 734">
          <a:extLst>
            <a:ext uri="{FF2B5EF4-FFF2-40B4-BE49-F238E27FC236}">
              <a16:creationId xmlns:a16="http://schemas.microsoft.com/office/drawing/2014/main" id="{09BBDB21-62E6-4856-A5BA-21ADD436DC7A}"/>
            </a:ext>
          </a:extLst>
        </xdr:cNvPr>
        <xdr:cNvSpPr/>
      </xdr:nvSpPr>
      <xdr:spPr>
        <a:xfrm>
          <a:off x="19494500" y="18113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98879</xdr:rowOff>
    </xdr:from>
    <xdr:to>
      <xdr:col>98</xdr:col>
      <xdr:colOff>38100</xdr:colOff>
      <xdr:row>106</xdr:row>
      <xdr:rowOff>29029</xdr:rowOff>
    </xdr:to>
    <xdr:sp macro="" textlink="">
      <xdr:nvSpPr>
        <xdr:cNvPr id="736" name="フローチャート: 判断 735">
          <a:extLst>
            <a:ext uri="{FF2B5EF4-FFF2-40B4-BE49-F238E27FC236}">
              <a16:creationId xmlns:a16="http://schemas.microsoft.com/office/drawing/2014/main" id="{846F4247-AFA1-4156-98AF-E6D356174C53}"/>
            </a:ext>
          </a:extLst>
        </xdr:cNvPr>
        <xdr:cNvSpPr/>
      </xdr:nvSpPr>
      <xdr:spPr>
        <a:xfrm>
          <a:off x="18605500" y="1810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A405AEFB-4D7A-4468-9F20-708D08078BAA}"/>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5C55B0E7-D0AE-4CC4-A3B6-74B4631AEE88}"/>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9" name="テキスト ボックス 738">
          <a:extLst>
            <a:ext uri="{FF2B5EF4-FFF2-40B4-BE49-F238E27FC236}">
              <a16:creationId xmlns:a16="http://schemas.microsoft.com/office/drawing/2014/main" id="{F9AAC561-6372-4945-A78F-DCC70010ED1A}"/>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0" name="テキスト ボックス 739">
          <a:extLst>
            <a:ext uri="{FF2B5EF4-FFF2-40B4-BE49-F238E27FC236}">
              <a16:creationId xmlns:a16="http://schemas.microsoft.com/office/drawing/2014/main" id="{F6929BC0-460A-4CA6-BF93-79328038427B}"/>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1" name="テキスト ボックス 740">
          <a:extLst>
            <a:ext uri="{FF2B5EF4-FFF2-40B4-BE49-F238E27FC236}">
              <a16:creationId xmlns:a16="http://schemas.microsoft.com/office/drawing/2014/main" id="{6AB531B8-23C7-4AC6-9E66-70D0E63F2D46}"/>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170180</xdr:rowOff>
    </xdr:from>
    <xdr:to>
      <xdr:col>116</xdr:col>
      <xdr:colOff>114300</xdr:colOff>
      <xdr:row>107</xdr:row>
      <xdr:rowOff>100330</xdr:rowOff>
    </xdr:to>
    <xdr:sp macro="" textlink="">
      <xdr:nvSpPr>
        <xdr:cNvPr id="742" name="楕円 741">
          <a:extLst>
            <a:ext uri="{FF2B5EF4-FFF2-40B4-BE49-F238E27FC236}">
              <a16:creationId xmlns:a16="http://schemas.microsoft.com/office/drawing/2014/main" id="{D37B64FE-86E0-4382-A7E7-345060EEE44A}"/>
            </a:ext>
          </a:extLst>
        </xdr:cNvPr>
        <xdr:cNvSpPr/>
      </xdr:nvSpPr>
      <xdr:spPr>
        <a:xfrm>
          <a:off x="22110700" y="1834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85107</xdr:rowOff>
    </xdr:from>
    <xdr:ext cx="469744" cy="259045"/>
    <xdr:sp macro="" textlink="">
      <xdr:nvSpPr>
        <xdr:cNvPr id="743" name="【庁舎】&#10;一人当たり面積該当値テキスト">
          <a:extLst>
            <a:ext uri="{FF2B5EF4-FFF2-40B4-BE49-F238E27FC236}">
              <a16:creationId xmlns:a16="http://schemas.microsoft.com/office/drawing/2014/main" id="{D9337580-4350-420D-A124-0F0C0059B7D1}"/>
            </a:ext>
          </a:extLst>
        </xdr:cNvPr>
        <xdr:cNvSpPr txBox="1"/>
      </xdr:nvSpPr>
      <xdr:spPr>
        <a:xfrm>
          <a:off x="22199600" y="18258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3084</xdr:rowOff>
    </xdr:from>
    <xdr:to>
      <xdr:col>112</xdr:col>
      <xdr:colOff>38100</xdr:colOff>
      <xdr:row>107</xdr:row>
      <xdr:rowOff>104684</xdr:rowOff>
    </xdr:to>
    <xdr:sp macro="" textlink="">
      <xdr:nvSpPr>
        <xdr:cNvPr id="744" name="楕円 743">
          <a:extLst>
            <a:ext uri="{FF2B5EF4-FFF2-40B4-BE49-F238E27FC236}">
              <a16:creationId xmlns:a16="http://schemas.microsoft.com/office/drawing/2014/main" id="{FDF26F37-EFC0-4E39-8CE8-CD8BBFB3A0B1}"/>
            </a:ext>
          </a:extLst>
        </xdr:cNvPr>
        <xdr:cNvSpPr/>
      </xdr:nvSpPr>
      <xdr:spPr>
        <a:xfrm>
          <a:off x="21272500" y="18348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49530</xdr:rowOff>
    </xdr:from>
    <xdr:to>
      <xdr:col>116</xdr:col>
      <xdr:colOff>63500</xdr:colOff>
      <xdr:row>107</xdr:row>
      <xdr:rowOff>53884</xdr:rowOff>
    </xdr:to>
    <xdr:cxnSp macro="">
      <xdr:nvCxnSpPr>
        <xdr:cNvPr id="745" name="直線コネクタ 744">
          <a:extLst>
            <a:ext uri="{FF2B5EF4-FFF2-40B4-BE49-F238E27FC236}">
              <a16:creationId xmlns:a16="http://schemas.microsoft.com/office/drawing/2014/main" id="{B489EB88-C422-4913-B322-2652CA08643A}"/>
            </a:ext>
          </a:extLst>
        </xdr:cNvPr>
        <xdr:cNvCxnSpPr/>
      </xdr:nvCxnSpPr>
      <xdr:spPr>
        <a:xfrm flipV="1">
          <a:off x="21323300" y="18394680"/>
          <a:ext cx="838200" cy="4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11793</xdr:rowOff>
    </xdr:from>
    <xdr:to>
      <xdr:col>107</xdr:col>
      <xdr:colOff>101600</xdr:colOff>
      <xdr:row>107</xdr:row>
      <xdr:rowOff>113393</xdr:rowOff>
    </xdr:to>
    <xdr:sp macro="" textlink="">
      <xdr:nvSpPr>
        <xdr:cNvPr id="746" name="楕円 745">
          <a:extLst>
            <a:ext uri="{FF2B5EF4-FFF2-40B4-BE49-F238E27FC236}">
              <a16:creationId xmlns:a16="http://schemas.microsoft.com/office/drawing/2014/main" id="{9E793CB7-A732-4221-AEB6-74D173342E03}"/>
            </a:ext>
          </a:extLst>
        </xdr:cNvPr>
        <xdr:cNvSpPr/>
      </xdr:nvSpPr>
      <xdr:spPr>
        <a:xfrm>
          <a:off x="20383500" y="18356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53884</xdr:rowOff>
    </xdr:from>
    <xdr:to>
      <xdr:col>111</xdr:col>
      <xdr:colOff>177800</xdr:colOff>
      <xdr:row>107</xdr:row>
      <xdr:rowOff>62593</xdr:rowOff>
    </xdr:to>
    <xdr:cxnSp macro="">
      <xdr:nvCxnSpPr>
        <xdr:cNvPr id="747" name="直線コネクタ 746">
          <a:extLst>
            <a:ext uri="{FF2B5EF4-FFF2-40B4-BE49-F238E27FC236}">
              <a16:creationId xmlns:a16="http://schemas.microsoft.com/office/drawing/2014/main" id="{BFE2F7FD-31BC-4010-9766-CBD2AA14883E}"/>
            </a:ext>
          </a:extLst>
        </xdr:cNvPr>
        <xdr:cNvCxnSpPr/>
      </xdr:nvCxnSpPr>
      <xdr:spPr>
        <a:xfrm flipV="1">
          <a:off x="20434300" y="18399034"/>
          <a:ext cx="889000" cy="8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17236</xdr:rowOff>
    </xdr:from>
    <xdr:to>
      <xdr:col>102</xdr:col>
      <xdr:colOff>165100</xdr:colOff>
      <xdr:row>107</xdr:row>
      <xdr:rowOff>118836</xdr:rowOff>
    </xdr:to>
    <xdr:sp macro="" textlink="">
      <xdr:nvSpPr>
        <xdr:cNvPr id="748" name="楕円 747">
          <a:extLst>
            <a:ext uri="{FF2B5EF4-FFF2-40B4-BE49-F238E27FC236}">
              <a16:creationId xmlns:a16="http://schemas.microsoft.com/office/drawing/2014/main" id="{88AB5210-BC09-4D45-945B-E5162CB3A911}"/>
            </a:ext>
          </a:extLst>
        </xdr:cNvPr>
        <xdr:cNvSpPr/>
      </xdr:nvSpPr>
      <xdr:spPr>
        <a:xfrm>
          <a:off x="19494500" y="1836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62593</xdr:rowOff>
    </xdr:from>
    <xdr:to>
      <xdr:col>107</xdr:col>
      <xdr:colOff>50800</xdr:colOff>
      <xdr:row>107</xdr:row>
      <xdr:rowOff>68036</xdr:rowOff>
    </xdr:to>
    <xdr:cxnSp macro="">
      <xdr:nvCxnSpPr>
        <xdr:cNvPr id="749" name="直線コネクタ 748">
          <a:extLst>
            <a:ext uri="{FF2B5EF4-FFF2-40B4-BE49-F238E27FC236}">
              <a16:creationId xmlns:a16="http://schemas.microsoft.com/office/drawing/2014/main" id="{709E4C25-D04E-4E3D-A5B5-44C1AF72F711}"/>
            </a:ext>
          </a:extLst>
        </xdr:cNvPr>
        <xdr:cNvCxnSpPr/>
      </xdr:nvCxnSpPr>
      <xdr:spPr>
        <a:xfrm flipV="1">
          <a:off x="19545300" y="18407743"/>
          <a:ext cx="88900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21589</xdr:rowOff>
    </xdr:from>
    <xdr:to>
      <xdr:col>98</xdr:col>
      <xdr:colOff>38100</xdr:colOff>
      <xdr:row>107</xdr:row>
      <xdr:rowOff>123189</xdr:rowOff>
    </xdr:to>
    <xdr:sp macro="" textlink="">
      <xdr:nvSpPr>
        <xdr:cNvPr id="750" name="楕円 749">
          <a:extLst>
            <a:ext uri="{FF2B5EF4-FFF2-40B4-BE49-F238E27FC236}">
              <a16:creationId xmlns:a16="http://schemas.microsoft.com/office/drawing/2014/main" id="{A84DC469-2016-454F-9507-121AFBC13630}"/>
            </a:ext>
          </a:extLst>
        </xdr:cNvPr>
        <xdr:cNvSpPr/>
      </xdr:nvSpPr>
      <xdr:spPr>
        <a:xfrm>
          <a:off x="18605500" y="1836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68036</xdr:rowOff>
    </xdr:from>
    <xdr:to>
      <xdr:col>102</xdr:col>
      <xdr:colOff>114300</xdr:colOff>
      <xdr:row>107</xdr:row>
      <xdr:rowOff>72389</xdr:rowOff>
    </xdr:to>
    <xdr:cxnSp macro="">
      <xdr:nvCxnSpPr>
        <xdr:cNvPr id="751" name="直線コネクタ 750">
          <a:extLst>
            <a:ext uri="{FF2B5EF4-FFF2-40B4-BE49-F238E27FC236}">
              <a16:creationId xmlns:a16="http://schemas.microsoft.com/office/drawing/2014/main" id="{991DAA88-7FF7-441D-B5BD-97912FD34B5C}"/>
            </a:ext>
          </a:extLst>
        </xdr:cNvPr>
        <xdr:cNvCxnSpPr/>
      </xdr:nvCxnSpPr>
      <xdr:spPr>
        <a:xfrm flipV="1">
          <a:off x="18656300" y="18413186"/>
          <a:ext cx="889000" cy="4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163665</xdr:rowOff>
    </xdr:from>
    <xdr:ext cx="469744" cy="259045"/>
    <xdr:sp macro="" textlink="">
      <xdr:nvSpPr>
        <xdr:cNvPr id="752" name="n_1aveValue【庁舎】&#10;一人当たり面積">
          <a:extLst>
            <a:ext uri="{FF2B5EF4-FFF2-40B4-BE49-F238E27FC236}">
              <a16:creationId xmlns:a16="http://schemas.microsoft.com/office/drawing/2014/main" id="{E801A5B9-F665-4674-91CC-464DA132C62F}"/>
            </a:ext>
          </a:extLst>
        </xdr:cNvPr>
        <xdr:cNvSpPr txBox="1"/>
      </xdr:nvSpPr>
      <xdr:spPr>
        <a:xfrm>
          <a:off x="21075727" y="17823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7456</xdr:rowOff>
    </xdr:from>
    <xdr:ext cx="469744" cy="259045"/>
    <xdr:sp macro="" textlink="">
      <xdr:nvSpPr>
        <xdr:cNvPr id="753" name="n_2aveValue【庁舎】&#10;一人当たり面積">
          <a:extLst>
            <a:ext uri="{FF2B5EF4-FFF2-40B4-BE49-F238E27FC236}">
              <a16:creationId xmlns:a16="http://schemas.microsoft.com/office/drawing/2014/main" id="{0E068814-68FF-4BA2-B3A7-0B1782F5ABBC}"/>
            </a:ext>
          </a:extLst>
        </xdr:cNvPr>
        <xdr:cNvSpPr txBox="1"/>
      </xdr:nvSpPr>
      <xdr:spPr>
        <a:xfrm>
          <a:off x="20199427" y="17838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57529</xdr:rowOff>
    </xdr:from>
    <xdr:ext cx="469744" cy="259045"/>
    <xdr:sp macro="" textlink="">
      <xdr:nvSpPr>
        <xdr:cNvPr id="754" name="n_3aveValue【庁舎】&#10;一人当たり面積">
          <a:extLst>
            <a:ext uri="{FF2B5EF4-FFF2-40B4-BE49-F238E27FC236}">
              <a16:creationId xmlns:a16="http://schemas.microsoft.com/office/drawing/2014/main" id="{72FB7A47-76B9-4F5E-856D-C5C625206867}"/>
            </a:ext>
          </a:extLst>
        </xdr:cNvPr>
        <xdr:cNvSpPr txBox="1"/>
      </xdr:nvSpPr>
      <xdr:spPr>
        <a:xfrm>
          <a:off x="19310427" y="17888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45556</xdr:rowOff>
    </xdr:from>
    <xdr:ext cx="469744" cy="259045"/>
    <xdr:sp macro="" textlink="">
      <xdr:nvSpPr>
        <xdr:cNvPr id="755" name="n_4aveValue【庁舎】&#10;一人当たり面積">
          <a:extLst>
            <a:ext uri="{FF2B5EF4-FFF2-40B4-BE49-F238E27FC236}">
              <a16:creationId xmlns:a16="http://schemas.microsoft.com/office/drawing/2014/main" id="{63990A79-89AD-46C3-A7E2-55A388627356}"/>
            </a:ext>
          </a:extLst>
        </xdr:cNvPr>
        <xdr:cNvSpPr txBox="1"/>
      </xdr:nvSpPr>
      <xdr:spPr>
        <a:xfrm>
          <a:off x="18421427" y="17876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95811</xdr:rowOff>
    </xdr:from>
    <xdr:ext cx="469744" cy="259045"/>
    <xdr:sp macro="" textlink="">
      <xdr:nvSpPr>
        <xdr:cNvPr id="756" name="n_1mainValue【庁舎】&#10;一人当たり面積">
          <a:extLst>
            <a:ext uri="{FF2B5EF4-FFF2-40B4-BE49-F238E27FC236}">
              <a16:creationId xmlns:a16="http://schemas.microsoft.com/office/drawing/2014/main" id="{DFD77F42-B48A-49AB-A3DA-583374D9870B}"/>
            </a:ext>
          </a:extLst>
        </xdr:cNvPr>
        <xdr:cNvSpPr txBox="1"/>
      </xdr:nvSpPr>
      <xdr:spPr>
        <a:xfrm>
          <a:off x="21075727" y="18440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104520</xdr:rowOff>
    </xdr:from>
    <xdr:ext cx="469744" cy="259045"/>
    <xdr:sp macro="" textlink="">
      <xdr:nvSpPr>
        <xdr:cNvPr id="757" name="n_2mainValue【庁舎】&#10;一人当たり面積">
          <a:extLst>
            <a:ext uri="{FF2B5EF4-FFF2-40B4-BE49-F238E27FC236}">
              <a16:creationId xmlns:a16="http://schemas.microsoft.com/office/drawing/2014/main" id="{21C461AA-F4DB-4E35-9718-4B08D13CDCA0}"/>
            </a:ext>
          </a:extLst>
        </xdr:cNvPr>
        <xdr:cNvSpPr txBox="1"/>
      </xdr:nvSpPr>
      <xdr:spPr>
        <a:xfrm>
          <a:off x="20199427" y="18449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109963</xdr:rowOff>
    </xdr:from>
    <xdr:ext cx="469744" cy="259045"/>
    <xdr:sp macro="" textlink="">
      <xdr:nvSpPr>
        <xdr:cNvPr id="758" name="n_3mainValue【庁舎】&#10;一人当たり面積">
          <a:extLst>
            <a:ext uri="{FF2B5EF4-FFF2-40B4-BE49-F238E27FC236}">
              <a16:creationId xmlns:a16="http://schemas.microsoft.com/office/drawing/2014/main" id="{3C33E343-5482-4028-B4DD-92200A6C3D52}"/>
            </a:ext>
          </a:extLst>
        </xdr:cNvPr>
        <xdr:cNvSpPr txBox="1"/>
      </xdr:nvSpPr>
      <xdr:spPr>
        <a:xfrm>
          <a:off x="19310427" y="18455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114316</xdr:rowOff>
    </xdr:from>
    <xdr:ext cx="469744" cy="259045"/>
    <xdr:sp macro="" textlink="">
      <xdr:nvSpPr>
        <xdr:cNvPr id="759" name="n_4mainValue【庁舎】&#10;一人当たり面積">
          <a:extLst>
            <a:ext uri="{FF2B5EF4-FFF2-40B4-BE49-F238E27FC236}">
              <a16:creationId xmlns:a16="http://schemas.microsoft.com/office/drawing/2014/main" id="{7DD35FC6-EA51-481F-AA7A-3A125919FF46}"/>
            </a:ext>
          </a:extLst>
        </xdr:cNvPr>
        <xdr:cNvSpPr txBox="1"/>
      </xdr:nvSpPr>
      <xdr:spPr>
        <a:xfrm>
          <a:off x="18421427" y="18459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0" name="正方形/長方形 759">
          <a:extLst>
            <a:ext uri="{FF2B5EF4-FFF2-40B4-BE49-F238E27FC236}">
              <a16:creationId xmlns:a16="http://schemas.microsoft.com/office/drawing/2014/main" id="{308A4F87-32F4-480D-9F09-723DDAC599BD}"/>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1" name="正方形/長方形 760">
          <a:extLst>
            <a:ext uri="{FF2B5EF4-FFF2-40B4-BE49-F238E27FC236}">
              <a16:creationId xmlns:a16="http://schemas.microsoft.com/office/drawing/2014/main" id="{7FA219CF-2F09-4202-9C98-A672F6D4F2A7}"/>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2" name="テキスト ボックス 761">
          <a:extLst>
            <a:ext uri="{FF2B5EF4-FFF2-40B4-BE49-F238E27FC236}">
              <a16:creationId xmlns:a16="http://schemas.microsoft.com/office/drawing/2014/main" id="{6E9BBDD2-1369-4E7A-A85C-3FB3D691553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有形固定資産減価償却率が上回り、老朽化が進んでいる施設類型は体育館・プールである。それ以外の施設類型では有形固定資産減価償却率が下回っており老朽化が進んでいない施設や対策を実施している施設が多いといえ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また、一般廃棄物処理施設と消防施設は一部事務組合の阿蘇広域行政事務組合が保有している資産がほとんどであるため、有形固定資産減価償却率の増減については阿蘇広域行政事務組合の管理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体育館・プールの施設は旧小学校の体育館が多く、旧西里小学校体育館、旧杉室小学校体育館は有形固定資産減価償却率が</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で一番有形固定資産減価償却率が少ない施設が旧下城小学校体育館で</a:t>
          </a:r>
          <a:r>
            <a:rPr kumimoji="1" lang="en-US" altLang="ja-JP" sz="1300">
              <a:latin typeface="ＭＳ Ｐゴシック" panose="020B0600070205080204" pitchFamily="50" charset="-128"/>
              <a:ea typeface="ＭＳ Ｐゴシック" panose="020B0600070205080204" pitchFamily="50" charset="-128"/>
            </a:rPr>
            <a:t>54.8%</a:t>
          </a:r>
          <a:r>
            <a:rPr kumimoji="1" lang="ja-JP" altLang="en-US" sz="1300">
              <a:latin typeface="ＭＳ Ｐゴシック" panose="020B0600070205080204" pitchFamily="50" charset="-128"/>
              <a:ea typeface="ＭＳ Ｐゴシック" panose="020B0600070205080204" pitchFamily="50" charset="-128"/>
            </a:rPr>
            <a:t>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そのほかの施設もほとんどが</a:t>
          </a:r>
          <a:r>
            <a:rPr kumimoji="1" lang="en-US" altLang="ja-JP" sz="1300">
              <a:latin typeface="ＭＳ Ｐゴシック" panose="020B0600070205080204" pitchFamily="50" charset="-128"/>
              <a:ea typeface="ＭＳ Ｐゴシック" panose="020B0600070205080204" pitchFamily="50" charset="-128"/>
            </a:rPr>
            <a:t>80%</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90%</a:t>
          </a:r>
          <a:r>
            <a:rPr kumimoji="1" lang="ja-JP" altLang="en-US" sz="1300">
              <a:latin typeface="ＭＳ Ｐゴシック" panose="020B0600070205080204" pitchFamily="50" charset="-128"/>
              <a:ea typeface="ＭＳ Ｐゴシック" panose="020B0600070205080204" pitchFamily="50" charset="-128"/>
            </a:rPr>
            <a:t>となっているため、日常点検などを実施していくことや、個別施設計画などにもとづき、計画的な更新をしていく必要がある。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6,634
6,545
136.94
8,553,790
7,183,188
776,418
3,566,197
6,161,955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人口の減少や高齢化率の上昇に加え、基幹産業である農林観光業が低迷している中で、若干の回復基調にはあるものの、依然として町民税収は乏しく、財政基盤が弱いため、類似団体平均を大きく下回っている。農林観光業の振興を図りつつ、引き続き税等の徴収強化を図り歳入の確保に努め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9374</xdr:rowOff>
    </xdr:from>
    <xdr:to>
      <xdr:col>23</xdr:col>
      <xdr:colOff>133350</xdr:colOff>
      <xdr:row>44</xdr:row>
      <xdr:rowOff>119138</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353024"/>
          <a:ext cx="0" cy="13099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91215</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119138</xdr:rowOff>
    </xdr:from>
    <xdr:to>
      <xdr:col>24</xdr:col>
      <xdr:colOff>12700</xdr:colOff>
      <xdr:row>44</xdr:row>
      <xdr:rowOff>119138</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95751</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6096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9374</xdr:rowOff>
    </xdr:from>
    <xdr:to>
      <xdr:col>24</xdr:col>
      <xdr:colOff>12700</xdr:colOff>
      <xdr:row>37</xdr:row>
      <xdr:rowOff>9374</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353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27215</xdr:rowOff>
    </xdr:from>
    <xdr:to>
      <xdr:col>23</xdr:col>
      <xdr:colOff>133350</xdr:colOff>
      <xdr:row>44</xdr:row>
      <xdr:rowOff>27215</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5710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3525</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2044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158448</xdr:rowOff>
    </xdr:from>
    <xdr:to>
      <xdr:col>23</xdr:col>
      <xdr:colOff>184150</xdr:colOff>
      <xdr:row>43</xdr:row>
      <xdr:rowOff>88598</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15724</xdr:rowOff>
    </xdr:from>
    <xdr:to>
      <xdr:col>19</xdr:col>
      <xdr:colOff>133350</xdr:colOff>
      <xdr:row>44</xdr:row>
      <xdr:rowOff>27215</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559524"/>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158448</xdr:rowOff>
    </xdr:from>
    <xdr:to>
      <xdr:col>19</xdr:col>
      <xdr:colOff>184150</xdr:colOff>
      <xdr:row>43</xdr:row>
      <xdr:rowOff>88598</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98775</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128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15724</xdr:rowOff>
    </xdr:from>
    <xdr:to>
      <xdr:col>15</xdr:col>
      <xdr:colOff>82550</xdr:colOff>
      <xdr:row>44</xdr:row>
      <xdr:rowOff>27215</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flipV="1">
          <a:off x="2336800" y="7559524"/>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123976</xdr:rowOff>
    </xdr:from>
    <xdr:to>
      <xdr:col>15</xdr:col>
      <xdr:colOff>133350</xdr:colOff>
      <xdr:row>43</xdr:row>
      <xdr:rowOff>54126</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64303</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093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27215</xdr:rowOff>
    </xdr:from>
    <xdr:to>
      <xdr:col>11</xdr:col>
      <xdr:colOff>31750</xdr:colOff>
      <xdr:row>44</xdr:row>
      <xdr:rowOff>27215</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5710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123976</xdr:rowOff>
    </xdr:from>
    <xdr:to>
      <xdr:col>11</xdr:col>
      <xdr:colOff>82550</xdr:colOff>
      <xdr:row>43</xdr:row>
      <xdr:rowOff>54126</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64303</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093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146957</xdr:rowOff>
    </xdr:from>
    <xdr:to>
      <xdr:col>7</xdr:col>
      <xdr:colOff>31750</xdr:colOff>
      <xdr:row>43</xdr:row>
      <xdr:rowOff>77107</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87284</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147865</xdr:rowOff>
    </xdr:from>
    <xdr:to>
      <xdr:col>23</xdr:col>
      <xdr:colOff>184150</xdr:colOff>
      <xdr:row>44</xdr:row>
      <xdr:rowOff>78015</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43742</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416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147865</xdr:rowOff>
    </xdr:from>
    <xdr:to>
      <xdr:col>19</xdr:col>
      <xdr:colOff>184150</xdr:colOff>
      <xdr:row>44</xdr:row>
      <xdr:rowOff>78015</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62792</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606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136374</xdr:rowOff>
    </xdr:from>
    <xdr:to>
      <xdr:col>15</xdr:col>
      <xdr:colOff>133350</xdr:colOff>
      <xdr:row>44</xdr:row>
      <xdr:rowOff>66524</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50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51301</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595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147865</xdr:rowOff>
    </xdr:from>
    <xdr:to>
      <xdr:col>11</xdr:col>
      <xdr:colOff>82550</xdr:colOff>
      <xdr:row>44</xdr:row>
      <xdr:rowOff>78015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62792</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147865</xdr:rowOff>
    </xdr:from>
    <xdr:to>
      <xdr:col>7</xdr:col>
      <xdr:colOff>31750</xdr:colOff>
      <xdr:row>44</xdr:row>
      <xdr:rowOff>78015</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62792</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令和元年度に一時悪化したが、令和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度からから経常収支比率の回復が見られたが、今年度は扶助費や繰出金の増加により経常収支比率がわずかに増加している。引き続き税等の徴収強化を図るとともに、行政の効率化に努め財政の健全化を図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42418</xdr:rowOff>
    </xdr:from>
    <xdr:to>
      <xdr:col>23</xdr:col>
      <xdr:colOff>133350</xdr:colOff>
      <xdr:row>66</xdr:row>
      <xdr:rowOff>97028</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157968"/>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69105</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384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97028</xdr:rowOff>
    </xdr:from>
    <xdr:to>
      <xdr:col>24</xdr:col>
      <xdr:colOff>12700</xdr:colOff>
      <xdr:row>66</xdr:row>
      <xdr:rowOff>97028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412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128795</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901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42418</xdr:rowOff>
    </xdr:from>
    <xdr:to>
      <xdr:col>24</xdr:col>
      <xdr:colOff>12700</xdr:colOff>
      <xdr:row>59</xdr:row>
      <xdr:rowOff>42418</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157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119380</xdr:rowOff>
    </xdr:from>
    <xdr:to>
      <xdr:col>23</xdr:col>
      <xdr:colOff>133350</xdr:colOff>
      <xdr:row>61</xdr:row>
      <xdr:rowOff>153162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0577830"/>
          <a:ext cx="8382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6621</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807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34544</xdr:rowOff>
    </xdr:from>
    <xdr:to>
      <xdr:col>23</xdr:col>
      <xdr:colOff>184150</xdr:colOff>
      <xdr:row>63</xdr:row>
      <xdr:rowOff>136144</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119380</xdr:rowOff>
    </xdr:from>
    <xdr:to>
      <xdr:col>19</xdr:col>
      <xdr:colOff>133350</xdr:colOff>
      <xdr:row>63</xdr:row>
      <xdr:rowOff>119126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3225800" y="10577830"/>
          <a:ext cx="889000" cy="342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46736</xdr:rowOff>
    </xdr:from>
    <xdr:to>
      <xdr:col>19</xdr:col>
      <xdr:colOff>184150</xdr:colOff>
      <xdr:row>62</xdr:row>
      <xdr:rowOff>148336</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133113</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7630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119126</xdr:rowOff>
    </xdr:from>
    <xdr:to>
      <xdr:col>15</xdr:col>
      <xdr:colOff>82550</xdr:colOff>
      <xdr:row>64</xdr:row>
      <xdr:rowOff>63500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336800" y="10920476"/>
          <a:ext cx="8890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22352</xdr:rowOff>
    </xdr:from>
    <xdr:to>
      <xdr:col>15</xdr:col>
      <xdr:colOff>133350</xdr:colOff>
      <xdr:row>64</xdr:row>
      <xdr:rowOff>123952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995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108729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1081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157734</xdr:rowOff>
    </xdr:from>
    <xdr:to>
      <xdr:col>11</xdr:col>
      <xdr:colOff>31750</xdr:colOff>
      <xdr:row>64</xdr:row>
      <xdr:rowOff>63500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1447800" y="10959084"/>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70612</xdr:rowOff>
    </xdr:from>
    <xdr:to>
      <xdr:col>11</xdr:col>
      <xdr:colOff>82550</xdr:colOff>
      <xdr:row>65</xdr:row>
      <xdr:rowOff>762</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104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156989</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112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51308</xdr:rowOff>
    </xdr:from>
    <xdr:to>
      <xdr:col>7</xdr:col>
      <xdr:colOff>31750</xdr:colOff>
      <xdr:row>64</xdr:row>
      <xdr:rowOff>152908</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102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137685</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111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102362</xdr:rowOff>
    </xdr:from>
    <xdr:to>
      <xdr:col>23</xdr:col>
      <xdr:colOff>184150</xdr:colOff>
      <xdr:row>62</xdr:row>
      <xdr:rowOff>32512</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56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118889</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405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68580</xdr:rowOff>
    </xdr:from>
    <xdr:to>
      <xdr:col>19</xdr:col>
      <xdr:colOff>184150</xdr:colOff>
      <xdr:row>61</xdr:row>
      <xdr:rowOff>170180</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52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8907</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295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68326</xdr:rowOff>
    </xdr:from>
    <xdr:to>
      <xdr:col>15</xdr:col>
      <xdr:colOff>133350</xdr:colOff>
      <xdr:row>63</xdr:row>
      <xdr:rowOff>169926</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86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8653</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63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12700</xdr:rowOff>
    </xdr:from>
    <xdr:to>
      <xdr:col>11</xdr:col>
      <xdr:colOff>82550</xdr:colOff>
      <xdr:row>64</xdr:row>
      <xdr:rowOff>114300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98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124477</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075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106934</xdr:rowOff>
    </xdr:from>
    <xdr:to>
      <xdr:col>7</xdr:col>
      <xdr:colOff>31750</xdr:colOff>
      <xdr:row>64</xdr:row>
      <xdr:rowOff>37084</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090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47261</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0677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[282,529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前年度に比べ、人件費・物件費等決算額が</a:t>
          </a:r>
          <a:r>
            <a:rPr kumimoji="1" lang="en-US" altLang="ja-JP" sz="1100">
              <a:solidFill>
                <a:schemeClr val="dk1"/>
              </a:solidFill>
              <a:effectLst/>
              <a:latin typeface="+mn-lt"/>
              <a:ea typeface="+mn-ea"/>
              <a:cs typeface="+mn-cs"/>
            </a:rPr>
            <a:t>12,638</a:t>
          </a:r>
          <a:r>
            <a:rPr kumimoji="1" lang="ja-JP" altLang="ja-JP" sz="1100">
              <a:solidFill>
                <a:schemeClr val="dk1"/>
              </a:solidFill>
              <a:effectLst/>
              <a:latin typeface="+mn-lt"/>
              <a:ea typeface="+mn-ea"/>
              <a:cs typeface="+mn-cs"/>
            </a:rPr>
            <a:t>円減少している。人件費については令和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に退職者が少なかったことによる退職職手当特別負担金の大幅な減少により減少している。物件費については地籍調査業務委託料の事業量減少により減少している。今後人件費、物件費については減少していくものと推察されるが、引き続き事務事業の見直しや効率化を図っていく。</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a:extLst>
            <a:ext uri="{FF2B5EF4-FFF2-40B4-BE49-F238E27FC236}">
              <a16:creationId xmlns:a16="http://schemas.microsoft.com/office/drawing/2014/main" id="{00000000-0008-0000-0300-0000BC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162399</xdr:rowOff>
    </xdr:from>
    <xdr:to>
      <xdr:col>23</xdr:col>
      <xdr:colOff>133350</xdr:colOff>
      <xdr:row>89</xdr:row>
      <xdr:rowOff>90757</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flipV="1">
          <a:off x="4953000" y="13706949"/>
          <a:ext cx="0" cy="16428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62834</xdr:rowOff>
    </xdr:from>
    <xdr:ext cx="762000" cy="259045"/>
    <xdr:sp macro="" textlink="">
      <xdr:nvSpPr>
        <xdr:cNvPr id="190" name="人件費・物件費等の状況最小値テキスト">
          <a:extLst>
            <a:ext uri="{FF2B5EF4-FFF2-40B4-BE49-F238E27FC236}">
              <a16:creationId xmlns:a16="http://schemas.microsoft.com/office/drawing/2014/main" id="{00000000-0008-0000-0300-0000BE000000}"/>
            </a:ext>
          </a:extLst>
        </xdr:cNvPr>
        <xdr:cNvSpPr txBox="1"/>
      </xdr:nvSpPr>
      <xdr:spPr>
        <a:xfrm>
          <a:off x="5041900" y="15321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90757</xdr:rowOff>
    </xdr:from>
    <xdr:to>
      <xdr:col>24</xdr:col>
      <xdr:colOff>12700</xdr:colOff>
      <xdr:row>89</xdr:row>
      <xdr:rowOff>90757</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5349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77326</xdr:rowOff>
    </xdr:from>
    <xdr:ext cx="762000" cy="259045"/>
    <xdr:sp macro="" textlink="">
      <xdr:nvSpPr>
        <xdr:cNvPr id="192" name="人件費・物件費等の状況最大値テキスト">
          <a:extLst>
            <a:ext uri="{FF2B5EF4-FFF2-40B4-BE49-F238E27FC236}">
              <a16:creationId xmlns:a16="http://schemas.microsoft.com/office/drawing/2014/main" id="{00000000-0008-0000-0300-0000C0000000}"/>
            </a:ext>
          </a:extLst>
        </xdr:cNvPr>
        <xdr:cNvSpPr txBox="1"/>
      </xdr:nvSpPr>
      <xdr:spPr>
        <a:xfrm>
          <a:off x="5041900" y="13450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162399</xdr:rowOff>
    </xdr:from>
    <xdr:to>
      <xdr:col>24</xdr:col>
      <xdr:colOff>12700</xdr:colOff>
      <xdr:row>79</xdr:row>
      <xdr:rowOff>162399</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3706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79169</xdr:rowOff>
    </xdr:from>
    <xdr:to>
      <xdr:col>23</xdr:col>
      <xdr:colOff>133350</xdr:colOff>
      <xdr:row>81</xdr:row>
      <xdr:rowOff>104581</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4114800" y="13966619"/>
          <a:ext cx="838200" cy="25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19207</xdr:rowOff>
    </xdr:from>
    <xdr:ext cx="762000" cy="259045"/>
    <xdr:sp macro="" textlink="">
      <xdr:nvSpPr>
        <xdr:cNvPr id="195" name="人件費・物件費等の状況平均値テキスト">
          <a:extLst>
            <a:ext uri="{FF2B5EF4-FFF2-40B4-BE49-F238E27FC236}">
              <a16:creationId xmlns:a16="http://schemas.microsoft.com/office/drawing/2014/main" id="{00000000-0008-0000-0300-0000C3000000}"/>
            </a:ext>
          </a:extLst>
        </xdr:cNvPr>
        <xdr:cNvSpPr txBox="1"/>
      </xdr:nvSpPr>
      <xdr:spPr>
        <a:xfrm>
          <a:off x="5041900" y="13906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47130</xdr:rowOff>
    </xdr:from>
    <xdr:to>
      <xdr:col>23</xdr:col>
      <xdr:colOff>184150</xdr:colOff>
      <xdr:row>81</xdr:row>
      <xdr:rowOff>148730</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902200" y="1393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38596</xdr:rowOff>
    </xdr:from>
    <xdr:to>
      <xdr:col>19</xdr:col>
      <xdr:colOff>133350</xdr:colOff>
      <xdr:row>81</xdr:row>
      <xdr:rowOff>104581</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3225800" y="13926046"/>
          <a:ext cx="889000" cy="65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12767</xdr:rowOff>
    </xdr:from>
    <xdr:to>
      <xdr:col>19</xdr:col>
      <xdr:colOff>184150</xdr:colOff>
      <xdr:row>81</xdr:row>
      <xdr:rowOff>114367</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064000" y="13900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124544</xdr:rowOff>
    </xdr:from>
    <xdr:ext cx="7366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3733800" y="136690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35956</xdr:rowOff>
    </xdr:from>
    <xdr:to>
      <xdr:col>15</xdr:col>
      <xdr:colOff>82550</xdr:colOff>
      <xdr:row>81</xdr:row>
      <xdr:rowOff>38596</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2336800" y="13923406"/>
          <a:ext cx="889000" cy="2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163063</xdr:rowOff>
    </xdr:from>
    <xdr:to>
      <xdr:col>15</xdr:col>
      <xdr:colOff>133350</xdr:colOff>
      <xdr:row>81</xdr:row>
      <xdr:rowOff>93213</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3175000" y="13879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77990</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2844800" y="13965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35956</xdr:rowOff>
    </xdr:from>
    <xdr:to>
      <xdr:col>11</xdr:col>
      <xdr:colOff>31750</xdr:colOff>
      <xdr:row>81</xdr:row>
      <xdr:rowOff>44645</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flipV="1">
          <a:off x="1447800" y="13923406"/>
          <a:ext cx="889000" cy="8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128608</xdr:rowOff>
    </xdr:from>
    <xdr:to>
      <xdr:col>11</xdr:col>
      <xdr:colOff>82550</xdr:colOff>
      <xdr:row>81</xdr:row>
      <xdr:rowOff>58758</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2286000" y="13844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68935</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955800" y="13613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113649</xdr:rowOff>
    </xdr:from>
    <xdr:to>
      <xdr:col>7</xdr:col>
      <xdr:colOff>31750</xdr:colOff>
      <xdr:row>81</xdr:row>
      <xdr:rowOff>43799</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1397000" y="13829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53976</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066800" y="13598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28369</xdr:rowOff>
    </xdr:from>
    <xdr:to>
      <xdr:col>23</xdr:col>
      <xdr:colOff>184150</xdr:colOff>
      <xdr:row>81</xdr:row>
      <xdr:rowOff>129969</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902200" y="13915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44896</xdr:rowOff>
    </xdr:from>
    <xdr:ext cx="762000" cy="259045"/>
    <xdr:sp macro="" textlink="">
      <xdr:nvSpPr>
        <xdr:cNvPr id="214" name="人件費・物件費等の状況該当値テキスト">
          <a:extLst>
            <a:ext uri="{FF2B5EF4-FFF2-40B4-BE49-F238E27FC236}">
              <a16:creationId xmlns:a16="http://schemas.microsoft.com/office/drawing/2014/main" id="{00000000-0008-0000-0300-0000D6000000}"/>
            </a:ext>
          </a:extLst>
        </xdr:cNvPr>
        <xdr:cNvSpPr txBox="1"/>
      </xdr:nvSpPr>
      <xdr:spPr>
        <a:xfrm>
          <a:off x="5041900" y="13760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53781</xdr:rowOff>
    </xdr:from>
    <xdr:to>
      <xdr:col>19</xdr:col>
      <xdr:colOff>184150</xdr:colOff>
      <xdr:row>81</xdr:row>
      <xdr:rowOff>155381</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064000" y="13941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140158</xdr:rowOff>
    </xdr:from>
    <xdr:ext cx="7366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3733800" y="140276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159246</xdr:rowOff>
    </xdr:from>
    <xdr:to>
      <xdr:col>15</xdr:col>
      <xdr:colOff>133350</xdr:colOff>
      <xdr:row>81</xdr:row>
      <xdr:rowOff>89396</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3175000" y="13875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99573</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2844800" y="13644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156606</xdr:rowOff>
    </xdr:from>
    <xdr:to>
      <xdr:col>11</xdr:col>
      <xdr:colOff>82550</xdr:colOff>
      <xdr:row>81</xdr:row>
      <xdr:rowOff>86756</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2286000" y="13872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71533</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955800" y="13958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165295</xdr:rowOff>
    </xdr:from>
    <xdr:to>
      <xdr:col>7</xdr:col>
      <xdr:colOff>31750</xdr:colOff>
      <xdr:row>81</xdr:row>
      <xdr:rowOff>95445</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1397000" y="13881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80222</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066800" y="13967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類似団体と同水準であるが、令和３年度の定年退職者が多かったことから平均年齢が下がったことからラスパイレス指数が減少したと考えられる。</a:t>
          </a:r>
          <a:endParaRPr lang="ja-JP" altLang="ja-JP" sz="1400">
            <a:effectLst/>
          </a:endParaRPr>
        </a:p>
        <a:p>
          <a:r>
            <a:rPr kumimoji="1" lang="ja-JP" altLang="ja-JP" sz="1100">
              <a:solidFill>
                <a:schemeClr val="dk1"/>
              </a:solidFill>
              <a:effectLst/>
              <a:latin typeface="+mn-lt"/>
              <a:ea typeface="+mn-ea"/>
              <a:cs typeface="+mn-cs"/>
            </a:rPr>
            <a:t>　計画的に採用者数及び年齢層の均一性を図ることで給与水準の適正化に努める。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90</xdr:row>
      <xdr:rowOff>36286</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950043"/>
          <a:ext cx="0" cy="15167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8363</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438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36286</xdr:rowOff>
    </xdr:from>
    <xdr:to>
      <xdr:col>81</xdr:col>
      <xdr:colOff>133350</xdr:colOff>
      <xdr:row>90</xdr:row>
      <xdr:rowOff>36286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466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66221</xdr:rowOff>
    </xdr:from>
    <xdr:to>
      <xdr:col>81</xdr:col>
      <xdr:colOff>44450</xdr:colOff>
      <xdr:row>85</xdr:row>
      <xdr:rowOff>89202</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6179800" y="14639471"/>
          <a:ext cx="8382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67932</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6411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95855</xdr:rowOff>
    </xdr:from>
    <xdr:to>
      <xdr:col>81</xdr:col>
      <xdr:colOff>95250</xdr:colOff>
      <xdr:row>86</xdr:row>
      <xdr:rowOff>26005</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89202</xdr:rowOff>
    </xdr:from>
    <xdr:to>
      <xdr:col>77</xdr:col>
      <xdr:colOff>44450</xdr:colOff>
      <xdr:row>85</xdr:row>
      <xdr:rowOff>135164</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5290800" y="14662452"/>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95855</xdr:rowOff>
    </xdr:from>
    <xdr:to>
      <xdr:col>77</xdr:col>
      <xdr:colOff>95250</xdr:colOff>
      <xdr:row>86</xdr:row>
      <xdr:rowOff>26005</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10782</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755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89202</xdr:rowOff>
    </xdr:from>
    <xdr:to>
      <xdr:col>72</xdr:col>
      <xdr:colOff>203200</xdr:colOff>
      <xdr:row>85</xdr:row>
      <xdr:rowOff>135164</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4401800" y="14662452"/>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61384</xdr:rowOff>
    </xdr:from>
    <xdr:to>
      <xdr:col>73</xdr:col>
      <xdr:colOff>44450</xdr:colOff>
      <xdr:row>85</xdr:row>
      <xdr:rowOff>162984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1711</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99786</xdr:rowOff>
    </xdr:from>
    <xdr:to>
      <xdr:col>68</xdr:col>
      <xdr:colOff>152400</xdr:colOff>
      <xdr:row>85</xdr:row>
      <xdr:rowOff>89202</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3512800" y="14501586"/>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26912</xdr:rowOff>
    </xdr:from>
    <xdr:to>
      <xdr:col>68</xdr:col>
      <xdr:colOff>203200</xdr:colOff>
      <xdr:row>85</xdr:row>
      <xdr:rowOff>128512</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138689</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369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26912</xdr:rowOff>
    </xdr:from>
    <xdr:to>
      <xdr:col>64</xdr:col>
      <xdr:colOff>152400</xdr:colOff>
      <xdr:row>85</xdr:row>
      <xdr:rowOff>128512</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113289</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68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31948</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433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38402</xdr:rowOff>
    </xdr:from>
    <xdr:to>
      <xdr:col>77</xdr:col>
      <xdr:colOff>95250</xdr:colOff>
      <xdr:row>85</xdr:row>
      <xdr:rowOff>140002</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61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150179</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4380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84364</xdr:rowOff>
    </xdr:from>
    <xdr:to>
      <xdr:col>73</xdr:col>
      <xdr:colOff>44450</xdr:colOff>
      <xdr:row>86</xdr:row>
      <xdr:rowOff>14514</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38402</xdr:rowOff>
    </xdr:from>
    <xdr:to>
      <xdr:col>68</xdr:col>
      <xdr:colOff>203200</xdr:colOff>
      <xdr:row>85</xdr:row>
      <xdr:rowOff>140002</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461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124779</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469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160763</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３年度には１０名近くの退職があったため、職員数は減少しているが、依然として人口千人当たりの職員数は類似団体平均を上回っている。長期的な視野に立ち毎年の採用者数及び年齢層の均一性を図り、業務に支障をきたさない適正な職員管理を図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a:extLst>
            <a:ext uri="{FF2B5EF4-FFF2-40B4-BE49-F238E27FC236}">
              <a16:creationId xmlns:a16="http://schemas.microsoft.com/office/drawing/2014/main" id="{00000000-0008-0000-0300-00003B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143764</xdr:rowOff>
    </xdr:from>
    <xdr:to>
      <xdr:col>81</xdr:col>
      <xdr:colOff>44450</xdr:colOff>
      <xdr:row>67</xdr:row>
      <xdr:rowOff>63119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7018000" y="10259314"/>
          <a:ext cx="0" cy="12909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35196</xdr:rowOff>
    </xdr:from>
    <xdr:ext cx="762000" cy="259045"/>
    <xdr:sp macro="" textlink="">
      <xdr:nvSpPr>
        <xdr:cNvPr id="317" name="定員管理の状況最小値テキスト">
          <a:extLst>
            <a:ext uri="{FF2B5EF4-FFF2-40B4-BE49-F238E27FC236}">
              <a16:creationId xmlns:a16="http://schemas.microsoft.com/office/drawing/2014/main" id="{00000000-0008-0000-0300-00003D010000}"/>
            </a:ext>
          </a:extLst>
        </xdr:cNvPr>
        <xdr:cNvSpPr txBox="1"/>
      </xdr:nvSpPr>
      <xdr:spPr>
        <a:xfrm>
          <a:off x="17106900" y="11522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63119</xdr:rowOff>
    </xdr:from>
    <xdr:to>
      <xdr:col>81</xdr:col>
      <xdr:colOff>133350</xdr:colOff>
      <xdr:row>67</xdr:row>
      <xdr:rowOff>63119</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1550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58691</xdr:rowOff>
    </xdr:from>
    <xdr:ext cx="762000" cy="259045"/>
    <xdr:sp macro="" textlink="">
      <xdr:nvSpPr>
        <xdr:cNvPr id="319" name="定員管理の状況最大値テキスト">
          <a:extLst>
            <a:ext uri="{FF2B5EF4-FFF2-40B4-BE49-F238E27FC236}">
              <a16:creationId xmlns:a16="http://schemas.microsoft.com/office/drawing/2014/main" id="{00000000-0008-0000-0300-00003F010000}"/>
            </a:ext>
          </a:extLst>
        </xdr:cNvPr>
        <xdr:cNvSpPr txBox="1"/>
      </xdr:nvSpPr>
      <xdr:spPr>
        <a:xfrm>
          <a:off x="17106900" y="10002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143764</xdr:rowOff>
    </xdr:from>
    <xdr:to>
      <xdr:col>81</xdr:col>
      <xdr:colOff>133350</xdr:colOff>
      <xdr:row>59</xdr:row>
      <xdr:rowOff>143764</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0259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11345</xdr:rowOff>
    </xdr:from>
    <xdr:to>
      <xdr:col>81</xdr:col>
      <xdr:colOff>44450</xdr:colOff>
      <xdr:row>63</xdr:row>
      <xdr:rowOff>53975</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6179800" y="10812695"/>
          <a:ext cx="838200" cy="42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38329</xdr:rowOff>
    </xdr:from>
    <xdr:ext cx="762000" cy="259045"/>
    <xdr:sp macro="" textlink="">
      <xdr:nvSpPr>
        <xdr:cNvPr id="322" name="定員管理の状況平均値テキスト">
          <a:extLst>
            <a:ext uri="{FF2B5EF4-FFF2-40B4-BE49-F238E27FC236}">
              <a16:creationId xmlns:a16="http://schemas.microsoft.com/office/drawing/2014/main" id="{00000000-0008-0000-0300-000042010000}"/>
            </a:ext>
          </a:extLst>
        </xdr:cNvPr>
        <xdr:cNvSpPr txBox="1"/>
      </xdr:nvSpPr>
      <xdr:spPr>
        <a:xfrm>
          <a:off x="17106900" y="104967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21802</xdr:rowOff>
    </xdr:from>
    <xdr:to>
      <xdr:col>81</xdr:col>
      <xdr:colOff>95250</xdr:colOff>
      <xdr:row>62</xdr:row>
      <xdr:rowOff>123402</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967200" y="1065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20997</xdr:rowOff>
    </xdr:from>
    <xdr:to>
      <xdr:col>77</xdr:col>
      <xdr:colOff>44450</xdr:colOff>
      <xdr:row>63</xdr:row>
      <xdr:rowOff>53975</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5290800" y="10822347"/>
          <a:ext cx="889000" cy="32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18584</xdr:rowOff>
    </xdr:from>
    <xdr:to>
      <xdr:col>77</xdr:col>
      <xdr:colOff>95250</xdr:colOff>
      <xdr:row>62</xdr:row>
      <xdr:rowOff>120184</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129000" y="10648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130361</xdr:rowOff>
    </xdr:from>
    <xdr:ext cx="7366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5798800" y="104173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20997</xdr:rowOff>
    </xdr:from>
    <xdr:to>
      <xdr:col>72</xdr:col>
      <xdr:colOff>203200</xdr:colOff>
      <xdr:row>63</xdr:row>
      <xdr:rowOff>33062</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4401800" y="10822347"/>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14563</xdr:rowOff>
    </xdr:from>
    <xdr:to>
      <xdr:col>73</xdr:col>
      <xdr:colOff>44450</xdr:colOff>
      <xdr:row>62</xdr:row>
      <xdr:rowOff>116163</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5240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126340</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909800" y="10413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26628</xdr:rowOff>
    </xdr:from>
    <xdr:to>
      <xdr:col>68</xdr:col>
      <xdr:colOff>152400</xdr:colOff>
      <xdr:row>63</xdr:row>
      <xdr:rowOff>33062</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3512800" y="10827978"/>
          <a:ext cx="889000" cy="6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16976</xdr:rowOff>
    </xdr:from>
    <xdr:to>
      <xdr:col>68</xdr:col>
      <xdr:colOff>203200</xdr:colOff>
      <xdr:row>62</xdr:row>
      <xdr:rowOff>118576</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4351000" y="10646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128753</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020800" y="10415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14563</xdr:rowOff>
    </xdr:from>
    <xdr:to>
      <xdr:col>64</xdr:col>
      <xdr:colOff>152400</xdr:colOff>
      <xdr:row>62</xdr:row>
      <xdr:rowOff>116163</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3462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126340</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131800" y="10413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131995</xdr:rowOff>
    </xdr:from>
    <xdr:to>
      <xdr:col>81</xdr:col>
      <xdr:colOff>95250</xdr:colOff>
      <xdr:row>63</xdr:row>
      <xdr:rowOff>62145</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967200" y="1076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104072</xdr:rowOff>
    </xdr:from>
    <xdr:ext cx="762000" cy="259045"/>
    <xdr:sp macro="" textlink="">
      <xdr:nvSpPr>
        <xdr:cNvPr id="341" name="定員管理の状況該当値テキスト">
          <a:extLst>
            <a:ext uri="{FF2B5EF4-FFF2-40B4-BE49-F238E27FC236}">
              <a16:creationId xmlns:a16="http://schemas.microsoft.com/office/drawing/2014/main" id="{00000000-0008-0000-0300-000055010000}"/>
            </a:ext>
          </a:extLst>
        </xdr:cNvPr>
        <xdr:cNvSpPr txBox="1"/>
      </xdr:nvSpPr>
      <xdr:spPr>
        <a:xfrm>
          <a:off x="17106900" y="10733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3175</xdr:rowOff>
    </xdr:from>
    <xdr:to>
      <xdr:col>77</xdr:col>
      <xdr:colOff>95250</xdr:colOff>
      <xdr:row>63</xdr:row>
      <xdr:rowOff>104775</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129000" y="1080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89552</xdr:rowOff>
    </xdr:from>
    <xdr:ext cx="7366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798800" y="108909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141647</xdr:rowOff>
    </xdr:from>
    <xdr:to>
      <xdr:col>73</xdr:col>
      <xdr:colOff>44450</xdr:colOff>
      <xdr:row>63</xdr:row>
      <xdr:rowOff>71797</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5240000" y="10771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56574</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909800" y="10857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153712</xdr:rowOff>
    </xdr:from>
    <xdr:to>
      <xdr:col>68</xdr:col>
      <xdr:colOff>203200</xdr:colOff>
      <xdr:row>63</xdr:row>
      <xdr:rowOff>83862</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4351000" y="10783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68639</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020800" y="10869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147278</xdr:rowOff>
    </xdr:from>
    <xdr:to>
      <xdr:col>64</xdr:col>
      <xdr:colOff>152400</xdr:colOff>
      <xdr:row>63</xdr:row>
      <xdr:rowOff>77428</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3462000" y="10777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62205</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131800" y="10863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類似団体平均は下回っているのものの、元利償還金額が増加したため実質公債費比率は</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ポイント増加している。</a:t>
          </a:r>
          <a:endParaRPr lang="ja-JP" altLang="ja-JP" sz="1400">
            <a:effectLst/>
          </a:endParaRPr>
        </a:p>
        <a:p>
          <a:r>
            <a:rPr kumimoji="1" lang="ja-JP" altLang="ja-JP" sz="1100">
              <a:solidFill>
                <a:schemeClr val="dk1"/>
              </a:solidFill>
              <a:effectLst/>
              <a:latin typeface="+mn-lt"/>
              <a:ea typeface="+mn-ea"/>
              <a:cs typeface="+mn-cs"/>
            </a:rPr>
            <a:t>　今後、事業実施の精査に努めることで地方債残高の縮減を図り、実質公債費比率の改善を行う。</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21336</xdr:rowOff>
    </xdr:from>
    <xdr:to>
      <xdr:col>81</xdr:col>
      <xdr:colOff>44450</xdr:colOff>
      <xdr:row>45</xdr:row>
      <xdr:rowOff>3302</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193536"/>
          <a:ext cx="0" cy="1525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146829</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9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3302</xdr:rowOff>
    </xdr:from>
    <xdr:to>
      <xdr:col>81</xdr:col>
      <xdr:colOff>133350</xdr:colOff>
      <xdr:row>45</xdr:row>
      <xdr:rowOff>3302</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18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107713</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5937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21336</xdr:rowOff>
    </xdr:from>
    <xdr:to>
      <xdr:col>81</xdr:col>
      <xdr:colOff>133350</xdr:colOff>
      <xdr:row>36</xdr:row>
      <xdr:rowOff>21336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193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146304</xdr:rowOff>
    </xdr:from>
    <xdr:to>
      <xdr:col>81</xdr:col>
      <xdr:colOff>44450</xdr:colOff>
      <xdr:row>40</xdr:row>
      <xdr:rowOff>165608</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7004304"/>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106189</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964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134112</xdr:rowOff>
    </xdr:from>
    <xdr:to>
      <xdr:col>81</xdr:col>
      <xdr:colOff>95250</xdr:colOff>
      <xdr:row>41</xdr:row>
      <xdr:rowOff>64262</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146304</xdr:rowOff>
    </xdr:from>
    <xdr:to>
      <xdr:col>77</xdr:col>
      <xdr:colOff>44450</xdr:colOff>
      <xdr:row>41</xdr:row>
      <xdr:rowOff>61722</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7004304"/>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153416</xdr:rowOff>
    </xdr:from>
    <xdr:to>
      <xdr:col>77</xdr:col>
      <xdr:colOff>95250</xdr:colOff>
      <xdr:row>41</xdr:row>
      <xdr:rowOff>83566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68343</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097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61722</xdr:rowOff>
    </xdr:from>
    <xdr:to>
      <xdr:col>72</xdr:col>
      <xdr:colOff>203200</xdr:colOff>
      <xdr:row>41</xdr:row>
      <xdr:rowOff>167894</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7091172"/>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30226</xdr:rowOff>
    </xdr:from>
    <xdr:to>
      <xdr:col>73</xdr:col>
      <xdr:colOff>44450</xdr:colOff>
      <xdr:row>41</xdr:row>
      <xdr:rowOff>131826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116603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14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167894</xdr:rowOff>
    </xdr:from>
    <xdr:to>
      <xdr:col>68</xdr:col>
      <xdr:colOff>152400</xdr:colOff>
      <xdr:row>42</xdr:row>
      <xdr:rowOff>102616</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7197344"/>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30226</xdr:rowOff>
    </xdr:from>
    <xdr:to>
      <xdr:col>68</xdr:col>
      <xdr:colOff>203200</xdr:colOff>
      <xdr:row>41</xdr:row>
      <xdr:rowOff>131826</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142003</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82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10922</xdr:rowOff>
    </xdr:from>
    <xdr:to>
      <xdr:col>64</xdr:col>
      <xdr:colOff>152400</xdr:colOff>
      <xdr:row>41</xdr:row>
      <xdr:rowOff>112522</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122699</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80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114808</xdr:rowOff>
    </xdr:from>
    <xdr:to>
      <xdr:col>81</xdr:col>
      <xdr:colOff>95250</xdr:colOff>
      <xdr:row>41</xdr:row>
      <xdr:rowOff>44958</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97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131335</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817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95504</xdr:rowOff>
    </xdr:from>
    <xdr:to>
      <xdr:col>77</xdr:col>
      <xdr:colOff>95250</xdr:colOff>
      <xdr:row>41</xdr:row>
      <xdr:rowOff>25654</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953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35831</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722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10922</xdr:rowOff>
    </xdr:from>
    <xdr:to>
      <xdr:col>73</xdr:col>
      <xdr:colOff>44450</xdr:colOff>
      <xdr:row>41</xdr:row>
      <xdr:rowOff>112522</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7040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122699</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80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117094</xdr:rowOff>
    </xdr:from>
    <xdr:to>
      <xdr:col>68</xdr:col>
      <xdr:colOff>203200</xdr:colOff>
      <xdr:row>42</xdr:row>
      <xdr:rowOff>47244</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714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32021</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723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51816</xdr:rowOff>
    </xdr:from>
    <xdr:to>
      <xdr:col>64</xdr:col>
      <xdr:colOff>152400</xdr:colOff>
      <xdr:row>42</xdr:row>
      <xdr:rowOff>153416</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725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138193</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7339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これまで、町債発行額を抑制してきたことから比率が改善傾向にあり、計画的な基金の積立等による基金残高の増により、将来負担比率が下がっている。公営住宅建設事業、庁舎耐震化等及び熊本地震災害復旧事業の大型事業の起債償還のため、基金積立をするなどしながら計画的に償還をおこない、将来を見据えた財政健全化に努め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62653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4638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34730</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806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62653</xdr:rowOff>
    </xdr:from>
    <xdr:to>
      <xdr:col>81</xdr:col>
      <xdr:colOff>133350</xdr:colOff>
      <xdr:row>22</xdr:row>
      <xdr:rowOff>62653</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834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13</xdr:row>
      <xdr:rowOff>159244</xdr:rowOff>
    </xdr:from>
    <xdr:to>
      <xdr:col>81</xdr:col>
      <xdr:colOff>44450</xdr:colOff>
      <xdr:row>14</xdr:row>
      <xdr:rowOff>33373</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6179800" y="2388094"/>
          <a:ext cx="838200" cy="45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33373</xdr:rowOff>
    </xdr:from>
    <xdr:to>
      <xdr:col>77</xdr:col>
      <xdr:colOff>44450</xdr:colOff>
      <xdr:row>15</xdr:row>
      <xdr:rowOff>119309</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5290800" y="2433673"/>
          <a:ext cx="889000" cy="257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119309</xdr:rowOff>
    </xdr:from>
    <xdr:to>
      <xdr:col>72</xdr:col>
      <xdr:colOff>203200</xdr:colOff>
      <xdr:row>16</xdr:row>
      <xdr:rowOff>92640</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4401800" y="2691059"/>
          <a:ext cx="8890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136596</xdr:rowOff>
    </xdr:from>
    <xdr:to>
      <xdr:col>73</xdr:col>
      <xdr:colOff>44450</xdr:colOff>
      <xdr:row>14</xdr:row>
      <xdr:rowOff>66746</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365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76923</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134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92640</xdr:rowOff>
    </xdr:from>
    <xdr:to>
      <xdr:col>68</xdr:col>
      <xdr:colOff>152400</xdr:colOff>
      <xdr:row>16</xdr:row>
      <xdr:rowOff>96661</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3512800" y="2835840"/>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131233</xdr:rowOff>
    </xdr:from>
    <xdr:to>
      <xdr:col>68</xdr:col>
      <xdr:colOff>203200</xdr:colOff>
      <xdr:row>14</xdr:row>
      <xdr:rowOff>61383</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36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71560</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128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21449</xdr:rowOff>
    </xdr:from>
    <xdr:to>
      <xdr:col>64</xdr:col>
      <xdr:colOff>152400</xdr:colOff>
      <xdr:row>14</xdr:row>
      <xdr:rowOff>123049</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421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133226</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190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108444</xdr:rowOff>
    </xdr:from>
    <xdr:to>
      <xdr:col>81</xdr:col>
      <xdr:colOff>95250</xdr:colOff>
      <xdr:row>14</xdr:row>
      <xdr:rowOff>38594</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967200" y="233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80521</xdr:rowOff>
    </xdr:from>
    <xdr:ext cx="762000" cy="259045"/>
    <xdr:sp macro="" textlink="">
      <xdr:nvSpPr>
        <xdr:cNvPr id="463" name="将来負担の状況該当値テキスト">
          <a:extLst>
            <a:ext uri="{FF2B5EF4-FFF2-40B4-BE49-F238E27FC236}">
              <a16:creationId xmlns:a16="http://schemas.microsoft.com/office/drawing/2014/main" id="{00000000-0008-0000-0300-0000CF010000}"/>
            </a:ext>
          </a:extLst>
        </xdr:cNvPr>
        <xdr:cNvSpPr txBox="1"/>
      </xdr:nvSpPr>
      <xdr:spPr>
        <a:xfrm>
          <a:off x="17106900" y="2309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154023</xdr:rowOff>
    </xdr:from>
    <xdr:to>
      <xdr:col>77</xdr:col>
      <xdr:colOff>95250</xdr:colOff>
      <xdr:row>14</xdr:row>
      <xdr:rowOff>84173</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129000" y="2382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68950</xdr:rowOff>
    </xdr:from>
    <xdr:ext cx="7366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798800" y="24692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68509</xdr:rowOff>
    </xdr:from>
    <xdr:to>
      <xdr:col>73</xdr:col>
      <xdr:colOff>44450</xdr:colOff>
      <xdr:row>15</xdr:row>
      <xdr:rowOff>170109</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5240000" y="2640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154886</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909800" y="2726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41840</xdr:rowOff>
    </xdr:from>
    <xdr:to>
      <xdr:col>68</xdr:col>
      <xdr:colOff>203200</xdr:colOff>
      <xdr:row>16</xdr:row>
      <xdr:rowOff>143440</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4351000" y="278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128217</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020800" y="287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45861</xdr:rowOff>
    </xdr:from>
    <xdr:to>
      <xdr:col>64</xdr:col>
      <xdr:colOff>152400</xdr:colOff>
      <xdr:row>16</xdr:row>
      <xdr:rowOff>147461</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462000" y="278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132238</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131800" y="2875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6,634
6,545
136.94
8,553,790
7,183,188
776,418
3,566,197
6,161,955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保育所及び給食センターなどの施設を直営していることにより人件費の比率が類似団体平均より高い水準にある。今後は、施設の統廃合や民営化を検討し、人件費を抑制していく必要がある。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161290</xdr:rowOff>
    </xdr:from>
    <xdr:to>
      <xdr:col>24</xdr:col>
      <xdr:colOff>25400</xdr:colOff>
      <xdr:row>41</xdr:row>
      <xdr:rowOff>130810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1914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102887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3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130810</xdr:rowOff>
    </xdr:from>
    <xdr:to>
      <xdr:col>24</xdr:col>
      <xdr:colOff>114300</xdr:colOff>
      <xdr:row>41</xdr:row>
      <xdr:rowOff>130810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60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76217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6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161290</xdr:rowOff>
    </xdr:from>
    <xdr:to>
      <xdr:col>24</xdr:col>
      <xdr:colOff>114300</xdr:colOff>
      <xdr:row>33</xdr:row>
      <xdr:rowOff>161290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1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54610</xdr:rowOff>
    </xdr:from>
    <xdr:to>
      <xdr:col>24</xdr:col>
      <xdr:colOff>25400</xdr:colOff>
      <xdr:row>37</xdr:row>
      <xdr:rowOff>115570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39826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115570</xdr:rowOff>
    </xdr:from>
    <xdr:to>
      <xdr:col>19</xdr:col>
      <xdr:colOff>187325</xdr:colOff>
      <xdr:row>38</xdr:row>
      <xdr:rowOff>81280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45922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144780</xdr:rowOff>
    </xdr:from>
    <xdr:to>
      <xdr:col>20</xdr:col>
      <xdr:colOff>38100</xdr:colOff>
      <xdr:row>37</xdr:row>
      <xdr:rowOff>74930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85107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8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81280</xdr:rowOff>
    </xdr:from>
    <xdr:to>
      <xdr:col>15</xdr:col>
      <xdr:colOff>98425</xdr:colOff>
      <xdr:row>38</xdr:row>
      <xdr:rowOff>104140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5963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156210</xdr:rowOff>
    </xdr:from>
    <xdr:to>
      <xdr:col>15</xdr:col>
      <xdr:colOff>149225</xdr:colOff>
      <xdr:row>38</xdr:row>
      <xdr:rowOff>86360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96537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6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104140</xdr:rowOff>
    </xdr:from>
    <xdr:to>
      <xdr:col>11</xdr:col>
      <xdr:colOff>9525</xdr:colOff>
      <xdr:row>38</xdr:row>
      <xdr:rowOff>142240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6192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64770</xdr:rowOff>
    </xdr:from>
    <xdr:to>
      <xdr:col>11</xdr:col>
      <xdr:colOff>60325</xdr:colOff>
      <xdr:row>37</xdr:row>
      <xdr:rowOff>166370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5097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17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49530</xdr:rowOff>
    </xdr:from>
    <xdr:to>
      <xdr:col>6</xdr:col>
      <xdr:colOff>171450</xdr:colOff>
      <xdr:row>37</xdr:row>
      <xdr:rowOff>151130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93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161307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6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3810</xdr:rowOff>
    </xdr:from>
    <xdr:to>
      <xdr:col>24</xdr:col>
      <xdr:colOff>76200</xdr:colOff>
      <xdr:row>37</xdr:row>
      <xdr:rowOff>105410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4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147337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64770</xdr:rowOff>
    </xdr:from>
    <xdr:to>
      <xdr:col>20</xdr:col>
      <xdr:colOff>38100</xdr:colOff>
      <xdr:row>37</xdr:row>
      <xdr:rowOff>166370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151147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94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30480</xdr:rowOff>
    </xdr:from>
    <xdr:to>
      <xdr:col>15</xdr:col>
      <xdr:colOff>149225</xdr:colOff>
      <xdr:row>38</xdr:row>
      <xdr:rowOff>132080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116857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53340</xdr:rowOff>
    </xdr:from>
    <xdr:to>
      <xdr:col>11</xdr:col>
      <xdr:colOff>60325</xdr:colOff>
      <xdr:row>38</xdr:row>
      <xdr:rowOff>154940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139717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91440</xdr:rowOff>
    </xdr:from>
    <xdr:to>
      <xdr:col>6</xdr:col>
      <xdr:colOff>171450</xdr:colOff>
      <xdr:row>39</xdr:row>
      <xdr:rowOff>21590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60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6367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69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前年度に比べ、</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ポイント減少し、</a:t>
          </a:r>
          <a:r>
            <a:rPr kumimoji="1" lang="en-US" altLang="ja-JP" sz="1100">
              <a:solidFill>
                <a:schemeClr val="dk1"/>
              </a:solidFill>
              <a:effectLst/>
              <a:latin typeface="+mn-lt"/>
              <a:ea typeface="+mn-ea"/>
              <a:cs typeface="+mn-cs"/>
            </a:rPr>
            <a:t>8.5</a:t>
          </a:r>
          <a:r>
            <a:rPr kumimoji="1" lang="ja-JP" altLang="ja-JP" sz="1100">
              <a:solidFill>
                <a:schemeClr val="dk1"/>
              </a:solidFill>
              <a:effectLst/>
              <a:latin typeface="+mn-lt"/>
              <a:ea typeface="+mn-ea"/>
              <a:cs typeface="+mn-cs"/>
            </a:rPr>
            <a:t>％となり、類似団体平均より</a:t>
          </a:r>
          <a:r>
            <a:rPr kumimoji="1" lang="en-US" altLang="ja-JP" sz="1100">
              <a:solidFill>
                <a:schemeClr val="dk1"/>
              </a:solidFill>
              <a:effectLst/>
              <a:latin typeface="+mn-lt"/>
              <a:ea typeface="+mn-ea"/>
              <a:cs typeface="+mn-cs"/>
            </a:rPr>
            <a:t>45.4</a:t>
          </a:r>
          <a:r>
            <a:rPr kumimoji="1" lang="ja-JP" altLang="ja-JP" sz="1100">
              <a:solidFill>
                <a:schemeClr val="dk1"/>
              </a:solidFill>
              <a:effectLst/>
              <a:latin typeface="+mn-lt"/>
              <a:ea typeface="+mn-ea"/>
              <a:cs typeface="+mn-cs"/>
            </a:rPr>
            <a:t>ポイント下回っている。これまで事業の精査等により需用費等の増加を抑制しているが、今後も引き続き業務委託の必要性などを精査し事務事業の見直しを図る必要がある。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15</xdr:row>
      <xdr:rowOff>14986</xdr:rowOff>
    </xdr:from>
    <xdr:to>
      <xdr:col>82</xdr:col>
      <xdr:colOff>107950</xdr:colOff>
      <xdr:row>21</xdr:row>
      <xdr:rowOff>170434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86736"/>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142511</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742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170434</xdr:rowOff>
    </xdr:from>
    <xdr:to>
      <xdr:col>82</xdr:col>
      <xdr:colOff>196850</xdr:colOff>
      <xdr:row>21</xdr:row>
      <xdr:rowOff>170434</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770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101363</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330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15</xdr:row>
      <xdr:rowOff>14986</xdr:rowOff>
    </xdr:from>
    <xdr:to>
      <xdr:col>82</xdr:col>
      <xdr:colOff>196850</xdr:colOff>
      <xdr:row>15</xdr:row>
      <xdr:rowOff>14986</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86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115570</xdr:rowOff>
    </xdr:from>
    <xdr:to>
      <xdr:col>82</xdr:col>
      <xdr:colOff>107950</xdr:colOff>
      <xdr:row>15</xdr:row>
      <xdr:rowOff>124714</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5671800" y="268732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112285</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855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140208</xdr:rowOff>
    </xdr:from>
    <xdr:to>
      <xdr:col>82</xdr:col>
      <xdr:colOff>158750</xdr:colOff>
      <xdr:row>17</xdr:row>
      <xdr:rowOff>70358</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124714</xdr:rowOff>
    </xdr:from>
    <xdr:to>
      <xdr:col>78</xdr:col>
      <xdr:colOff>69850</xdr:colOff>
      <xdr:row>16</xdr:row>
      <xdr:rowOff>3556</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4782800" y="269646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85344</xdr:rowOff>
    </xdr:from>
    <xdr:to>
      <xdr:col>78</xdr:col>
      <xdr:colOff>120650</xdr:colOff>
      <xdr:row>17</xdr:row>
      <xdr:rowOff>15494</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82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271</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914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3556</xdr:rowOff>
    </xdr:from>
    <xdr:to>
      <xdr:col>73</xdr:col>
      <xdr:colOff>180975</xdr:colOff>
      <xdr:row>16</xdr:row>
      <xdr:rowOff>26416</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893800" y="274675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121920</xdr:rowOff>
    </xdr:from>
    <xdr:to>
      <xdr:col>74</xdr:col>
      <xdr:colOff>31750</xdr:colOff>
      <xdr:row>17</xdr:row>
      <xdr:rowOff>52070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86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36847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95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17272</xdr:rowOff>
    </xdr:from>
    <xdr:to>
      <xdr:col>69</xdr:col>
      <xdr:colOff>92075</xdr:colOff>
      <xdr:row>16</xdr:row>
      <xdr:rowOff>26416</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004800" y="276047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5334</xdr:rowOff>
    </xdr:from>
    <xdr:to>
      <xdr:col>69</xdr:col>
      <xdr:colOff>142875</xdr:colOff>
      <xdr:row>17</xdr:row>
      <xdr:rowOff>106934</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91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91711</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3006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167640</xdr:rowOff>
    </xdr:from>
    <xdr:to>
      <xdr:col>65</xdr:col>
      <xdr:colOff>53975</xdr:colOff>
      <xdr:row>17</xdr:row>
      <xdr:rowOff>97790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910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82567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99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64770</xdr:rowOff>
    </xdr:from>
    <xdr:to>
      <xdr:col>82</xdr:col>
      <xdr:colOff>158750</xdr:colOff>
      <xdr:row>15</xdr:row>
      <xdr:rowOff>166370</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63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144797</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54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73914</xdr:rowOff>
    </xdr:from>
    <xdr:to>
      <xdr:col>78</xdr:col>
      <xdr:colOff>120650</xdr:colOff>
      <xdr:row>16</xdr:row>
      <xdr:rowOff>4064</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64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14241</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4145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124206</xdr:rowOff>
    </xdr:from>
    <xdr:to>
      <xdr:col>74</xdr:col>
      <xdr:colOff>31750</xdr:colOff>
      <xdr:row>16</xdr:row>
      <xdr:rowOff>54356</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695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64533</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464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147066</xdr:rowOff>
    </xdr:from>
    <xdr:to>
      <xdr:col>69</xdr:col>
      <xdr:colOff>142875</xdr:colOff>
      <xdr:row>16</xdr:row>
      <xdr:rowOff>77216</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718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87393</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487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137922</xdr:rowOff>
    </xdr:from>
    <xdr:to>
      <xdr:col>65</xdr:col>
      <xdr:colOff>53975</xdr:colOff>
      <xdr:row>16</xdr:row>
      <xdr:rowOff>68072</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70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78249</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47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前年度と比べ</a:t>
          </a:r>
          <a:r>
            <a:rPr kumimoji="1" lang="en-US" altLang="ja-JP" sz="1100">
              <a:solidFill>
                <a:schemeClr val="dk1"/>
              </a:solidFill>
              <a:effectLst/>
              <a:latin typeface="+mn-lt"/>
              <a:ea typeface="+mn-ea"/>
              <a:cs typeface="+mn-cs"/>
            </a:rPr>
            <a:t>0.6</a:t>
          </a:r>
          <a:r>
            <a:rPr kumimoji="1" lang="ja-JP" altLang="ja-JP" sz="1100">
              <a:solidFill>
                <a:schemeClr val="dk1"/>
              </a:solidFill>
              <a:effectLst/>
              <a:latin typeface="+mn-lt"/>
              <a:ea typeface="+mn-ea"/>
              <a:cs typeface="+mn-cs"/>
            </a:rPr>
            <a:t>ポイント増加し、</a:t>
          </a:r>
          <a:r>
            <a:rPr kumimoji="1" lang="en-US" altLang="ja-JP" sz="1100">
              <a:solidFill>
                <a:schemeClr val="dk1"/>
              </a:solidFill>
              <a:effectLst/>
              <a:latin typeface="+mn-lt"/>
              <a:ea typeface="+mn-ea"/>
              <a:cs typeface="+mn-cs"/>
            </a:rPr>
            <a:t>4.5</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要因として、住民税非課税世帯への給付金の増加が挙げられる。高齢化が進む中、今後も扶助費は同程度で推移すると見込まれる。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107950</xdr:rowOff>
    </xdr:from>
    <xdr:to>
      <xdr:col>24</xdr:col>
      <xdr:colOff>25400</xdr:colOff>
      <xdr:row>61</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02335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137177</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59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165100</xdr:rowOff>
    </xdr:from>
    <xdr:to>
      <xdr:col>24</xdr:col>
      <xdr:colOff>114300</xdr:colOff>
      <xdr:row>61</xdr:row>
      <xdr:rowOff>165100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623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22877</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107950</xdr:rowOff>
    </xdr:from>
    <xdr:to>
      <xdr:col>24</xdr:col>
      <xdr:colOff>114300</xdr:colOff>
      <xdr:row>52</xdr:row>
      <xdr:rowOff>107950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12700</xdr:rowOff>
    </xdr:from>
    <xdr:to>
      <xdr:col>24</xdr:col>
      <xdr:colOff>25400</xdr:colOff>
      <xdr:row>55</xdr:row>
      <xdr:rowOff>127000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987800" y="944245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73677</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331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57150</xdr:rowOff>
    </xdr:from>
    <xdr:to>
      <xdr:col>24</xdr:col>
      <xdr:colOff>76200</xdr:colOff>
      <xdr:row>55</xdr:row>
      <xdr:rowOff>158750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12700</xdr:rowOff>
    </xdr:from>
    <xdr:to>
      <xdr:col>19</xdr:col>
      <xdr:colOff>187325</xdr:colOff>
      <xdr:row>56</xdr:row>
      <xdr:rowOff>31750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098800" y="944245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38100</xdr:rowOff>
    </xdr:from>
    <xdr:to>
      <xdr:col>20</xdr:col>
      <xdr:colOff>38100</xdr:colOff>
      <xdr:row>55</xdr:row>
      <xdr:rowOff>139700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124477</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554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31750</xdr:rowOff>
    </xdr:from>
    <xdr:to>
      <xdr:col>15</xdr:col>
      <xdr:colOff>98425</xdr:colOff>
      <xdr:row>56</xdr:row>
      <xdr:rowOff>88900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2209800" y="96329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133350</xdr:rowOff>
    </xdr:from>
    <xdr:to>
      <xdr:col>15</xdr:col>
      <xdr:colOff>149225</xdr:colOff>
      <xdr:row>56</xdr:row>
      <xdr:rowOff>63500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73677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88900</xdr:rowOff>
    </xdr:from>
    <xdr:to>
      <xdr:col>11</xdr:col>
      <xdr:colOff>9525</xdr:colOff>
      <xdr:row>56</xdr:row>
      <xdr:rowOff>165100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1320800" y="96901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76200</xdr:rowOff>
    </xdr:from>
    <xdr:to>
      <xdr:col>11</xdr:col>
      <xdr:colOff>60325</xdr:colOff>
      <xdr:row>57</xdr:row>
      <xdr:rowOff>6350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162577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76200</xdr:rowOff>
    </xdr:from>
    <xdr:to>
      <xdr:col>6</xdr:col>
      <xdr:colOff>171450</xdr:colOff>
      <xdr:row>57</xdr:row>
      <xdr:rowOff>6350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16527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76200</xdr:rowOff>
    </xdr:from>
    <xdr:to>
      <xdr:col>24</xdr:col>
      <xdr:colOff>76200</xdr:colOff>
      <xdr:row>56</xdr:row>
      <xdr:rowOff>6350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950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48277</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947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133350</xdr:rowOff>
    </xdr:from>
    <xdr:to>
      <xdr:col>20</xdr:col>
      <xdr:colOff>38100</xdr:colOff>
      <xdr:row>55</xdr:row>
      <xdr:rowOff>63500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73677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9160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152400</xdr:rowOff>
    </xdr:from>
    <xdr:to>
      <xdr:col>15</xdr:col>
      <xdr:colOff>149225</xdr:colOff>
      <xdr:row>56</xdr:row>
      <xdr:rowOff>82550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67327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38100</xdr:rowOff>
    </xdr:from>
    <xdr:to>
      <xdr:col>11</xdr:col>
      <xdr:colOff>60325</xdr:colOff>
      <xdr:row>56</xdr:row>
      <xdr:rowOff>139700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149877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29227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前年度と比べ、</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ポイント増加し、</a:t>
          </a:r>
          <a:r>
            <a:rPr kumimoji="1" lang="en-US" altLang="ja-JP" sz="1100">
              <a:solidFill>
                <a:schemeClr val="dk1"/>
              </a:solidFill>
              <a:effectLst/>
              <a:latin typeface="+mn-lt"/>
              <a:ea typeface="+mn-ea"/>
              <a:cs typeface="+mn-cs"/>
            </a:rPr>
            <a:t>10.4</a:t>
          </a:r>
          <a:r>
            <a:rPr kumimoji="1" lang="ja-JP" altLang="ja-JP" sz="1100">
              <a:solidFill>
                <a:schemeClr val="dk1"/>
              </a:solidFill>
              <a:effectLst/>
              <a:latin typeface="+mn-lt"/>
              <a:ea typeface="+mn-ea"/>
              <a:cs typeface="+mn-cs"/>
            </a:rPr>
            <a:t>％となった。類似団体平均を下回っている。主な構成は維持補修費及び繰出金等である。</a:t>
          </a:r>
          <a:endParaRPr lang="ja-JP" altLang="ja-JP" sz="1400">
            <a:effectLst/>
          </a:endParaRPr>
        </a:p>
        <a:p>
          <a:r>
            <a:rPr kumimoji="1" lang="ja-JP" altLang="ja-JP" sz="1100">
              <a:solidFill>
                <a:schemeClr val="dk1"/>
              </a:solidFill>
              <a:effectLst/>
              <a:latin typeface="+mn-lt"/>
              <a:ea typeface="+mn-ea"/>
              <a:cs typeface="+mn-cs"/>
            </a:rPr>
            <a:t>　近年は、ほぼ横ばいで推移しているものの、各種事業の適正な運営を図り、支出を抑制する必要がある。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134620</xdr:rowOff>
    </xdr:from>
    <xdr:to>
      <xdr:col>82</xdr:col>
      <xdr:colOff>107950</xdr:colOff>
      <xdr:row>60</xdr:row>
      <xdr:rowOff>81280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05002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53357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340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81280</xdr:rowOff>
    </xdr:from>
    <xdr:to>
      <xdr:col>82</xdr:col>
      <xdr:colOff>196850</xdr:colOff>
      <xdr:row>60</xdr:row>
      <xdr:rowOff>81280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368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49547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79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134620</xdr:rowOff>
    </xdr:from>
    <xdr:to>
      <xdr:col>82</xdr:col>
      <xdr:colOff>196850</xdr:colOff>
      <xdr:row>52</xdr:row>
      <xdr:rowOff>134620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050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31750</xdr:rowOff>
    </xdr:from>
    <xdr:to>
      <xdr:col>82</xdr:col>
      <xdr:colOff>107950</xdr:colOff>
      <xdr:row>55</xdr:row>
      <xdr:rowOff>62230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5671800" y="946150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151147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5808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7620</xdr:rowOff>
    </xdr:from>
    <xdr:to>
      <xdr:col>82</xdr:col>
      <xdr:colOff>158750</xdr:colOff>
      <xdr:row>56</xdr:row>
      <xdr:rowOff>109220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31750</xdr:rowOff>
    </xdr:from>
    <xdr:to>
      <xdr:col>78</xdr:col>
      <xdr:colOff>69850</xdr:colOff>
      <xdr:row>55</xdr:row>
      <xdr:rowOff>107950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4782800" y="94615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140970</xdr:rowOff>
    </xdr:from>
    <xdr:to>
      <xdr:col>78</xdr:col>
      <xdr:colOff>120650</xdr:colOff>
      <xdr:row>56</xdr:row>
      <xdr:rowOff>71120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57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55897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65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107950</xdr:rowOff>
    </xdr:from>
    <xdr:to>
      <xdr:col>73</xdr:col>
      <xdr:colOff>180975</xdr:colOff>
      <xdr:row>55</xdr:row>
      <xdr:rowOff>153670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3893800" y="95377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76200</xdr:rowOff>
    </xdr:from>
    <xdr:to>
      <xdr:col>74</xdr:col>
      <xdr:colOff>31750</xdr:colOff>
      <xdr:row>57</xdr:row>
      <xdr:rowOff>6350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162577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153670</xdr:rowOff>
    </xdr:from>
    <xdr:to>
      <xdr:col>69</xdr:col>
      <xdr:colOff>92075</xdr:colOff>
      <xdr:row>55</xdr:row>
      <xdr:rowOff>168910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004800" y="95834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106680</xdr:rowOff>
    </xdr:from>
    <xdr:to>
      <xdr:col>69</xdr:col>
      <xdr:colOff>142875</xdr:colOff>
      <xdr:row>57</xdr:row>
      <xdr:rowOff>36830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21607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79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106680</xdr:rowOff>
    </xdr:from>
    <xdr:to>
      <xdr:col>65</xdr:col>
      <xdr:colOff>53975</xdr:colOff>
      <xdr:row>57</xdr:row>
      <xdr:rowOff>36830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21607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79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11430</xdr:rowOff>
    </xdr:from>
    <xdr:to>
      <xdr:col>82</xdr:col>
      <xdr:colOff>158750</xdr:colOff>
      <xdr:row>55</xdr:row>
      <xdr:rowOff>113030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944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27957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928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152400</xdr:rowOff>
    </xdr:from>
    <xdr:to>
      <xdr:col>78</xdr:col>
      <xdr:colOff>120650</xdr:colOff>
      <xdr:row>55</xdr:row>
      <xdr:rowOff>82550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92727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917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57150</xdr:rowOff>
    </xdr:from>
    <xdr:to>
      <xdr:col>74</xdr:col>
      <xdr:colOff>31750</xdr:colOff>
      <xdr:row>55</xdr:row>
      <xdr:rowOff>158750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168927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102870</xdr:rowOff>
    </xdr:from>
    <xdr:to>
      <xdr:col>69</xdr:col>
      <xdr:colOff>142875</xdr:colOff>
      <xdr:row>56</xdr:row>
      <xdr:rowOff>33020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953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43197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930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118110</xdr:rowOff>
    </xdr:from>
    <xdr:to>
      <xdr:col>65</xdr:col>
      <xdr:colOff>53975</xdr:colOff>
      <xdr:row>56</xdr:row>
      <xdr:rowOff>48260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954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58437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931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前年度に比べ、</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ポイント増加し、</a:t>
          </a:r>
          <a:r>
            <a:rPr kumimoji="1" lang="en-US" altLang="ja-JP" sz="1100">
              <a:solidFill>
                <a:schemeClr val="dk1"/>
              </a:solidFill>
              <a:effectLst/>
              <a:latin typeface="+mn-lt"/>
              <a:ea typeface="+mn-ea"/>
              <a:cs typeface="+mn-cs"/>
            </a:rPr>
            <a:t>17.9</a:t>
          </a:r>
          <a:r>
            <a:rPr kumimoji="1" lang="ja-JP" altLang="ja-JP" sz="1100">
              <a:solidFill>
                <a:schemeClr val="dk1"/>
              </a:solidFill>
              <a:effectLst/>
              <a:latin typeface="+mn-lt"/>
              <a:ea typeface="+mn-ea"/>
              <a:cs typeface="+mn-cs"/>
            </a:rPr>
            <a:t>％となった。類似団体平均を上回って推移している。一部事務組合負担金（ゴミ処理・し尿処理・消防・病院等）の経常経費充当一般財源が、補助費全体の半数近くを占めており、今後は、一部事務組合をはじめ、補助団体等への負担金や補助金の見直しを図るとともに、関係団体等との調整を図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156718</xdr:rowOff>
    </xdr:from>
    <xdr:to>
      <xdr:col>82</xdr:col>
      <xdr:colOff>107950</xdr:colOff>
      <xdr:row>40</xdr:row>
      <xdr:rowOff>127000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814568"/>
          <a:ext cx="0" cy="1170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99077</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127000</xdr:rowOff>
    </xdr:from>
    <xdr:to>
      <xdr:col>82</xdr:col>
      <xdr:colOff>196850</xdr:colOff>
      <xdr:row>40</xdr:row>
      <xdr:rowOff>127000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71645</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558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156718</xdr:rowOff>
    </xdr:from>
    <xdr:to>
      <xdr:col>82</xdr:col>
      <xdr:colOff>196850</xdr:colOff>
      <xdr:row>33</xdr:row>
      <xdr:rowOff>156718</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81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26416</xdr:rowOff>
    </xdr:from>
    <xdr:to>
      <xdr:col>82</xdr:col>
      <xdr:colOff>107950</xdr:colOff>
      <xdr:row>38</xdr:row>
      <xdr:rowOff>30988</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5671800" y="654151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31005</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203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26416</xdr:rowOff>
    </xdr:from>
    <xdr:to>
      <xdr:col>78</xdr:col>
      <xdr:colOff>69850</xdr:colOff>
      <xdr:row>38</xdr:row>
      <xdr:rowOff>104140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4782800" y="6541516"/>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153924</xdr:rowOff>
    </xdr:from>
    <xdr:to>
      <xdr:col>78</xdr:col>
      <xdr:colOff>120650</xdr:colOff>
      <xdr:row>37</xdr:row>
      <xdr:rowOff>84074</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94251</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104140</xdr:rowOff>
    </xdr:from>
    <xdr:to>
      <xdr:col>73</xdr:col>
      <xdr:colOff>180975</xdr:colOff>
      <xdr:row>38</xdr:row>
      <xdr:rowOff>117856</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3893800" y="661924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51054</xdr:rowOff>
    </xdr:from>
    <xdr:to>
      <xdr:col>74</xdr:col>
      <xdr:colOff>31750</xdr:colOff>
      <xdr:row>37</xdr:row>
      <xdr:rowOff>152654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162831</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163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58420</xdr:rowOff>
    </xdr:from>
    <xdr:to>
      <xdr:col>69</xdr:col>
      <xdr:colOff>92075</xdr:colOff>
      <xdr:row>38</xdr:row>
      <xdr:rowOff>117856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004800" y="6573520"/>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37338</xdr:rowOff>
    </xdr:from>
    <xdr:to>
      <xdr:col>69</xdr:col>
      <xdr:colOff>142875</xdr:colOff>
      <xdr:row>37</xdr:row>
      <xdr:rowOff>138938</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149115</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149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9906</xdr:rowOff>
    </xdr:from>
    <xdr:to>
      <xdr:col>65</xdr:col>
      <xdr:colOff>53975</xdr:colOff>
      <xdr:row>37</xdr:row>
      <xdr:rowOff>111506</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121683</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1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151638</xdr:rowOff>
    </xdr:from>
    <xdr:to>
      <xdr:col>82</xdr:col>
      <xdr:colOff>158750</xdr:colOff>
      <xdr:row>38</xdr:row>
      <xdr:rowOff>81788</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123715</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147066</xdr:rowOff>
    </xdr:from>
    <xdr:to>
      <xdr:col>78</xdr:col>
      <xdr:colOff>120650</xdr:colOff>
      <xdr:row>38</xdr:row>
      <xdr:rowOff>77215</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64907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61993</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6577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53340</xdr:rowOff>
    </xdr:from>
    <xdr:to>
      <xdr:col>74</xdr:col>
      <xdr:colOff>31750</xdr:colOff>
      <xdr:row>38</xdr:row>
      <xdr:rowOff>154940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139717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67056</xdr:rowOff>
    </xdr:from>
    <xdr:to>
      <xdr:col>69</xdr:col>
      <xdr:colOff>142875</xdr:colOff>
      <xdr:row>38</xdr:row>
      <xdr:rowOff>168656</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658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153433</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6668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7620</xdr:rowOff>
    </xdr:from>
    <xdr:to>
      <xdr:col>65</xdr:col>
      <xdr:colOff>53975</xdr:colOff>
      <xdr:row>38</xdr:row>
      <xdr:rowOff>109220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93997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前年度と比べ、</a:t>
          </a:r>
          <a:r>
            <a:rPr kumimoji="1" lang="en-US" altLang="ja-JP" sz="1100">
              <a:solidFill>
                <a:schemeClr val="dk1"/>
              </a:solidFill>
              <a:effectLst/>
              <a:latin typeface="+mn-lt"/>
              <a:ea typeface="+mn-ea"/>
              <a:cs typeface="+mn-cs"/>
            </a:rPr>
            <a:t>0.6</a:t>
          </a:r>
          <a:r>
            <a:rPr kumimoji="1" lang="ja-JP" altLang="ja-JP" sz="1100">
              <a:solidFill>
                <a:schemeClr val="dk1"/>
              </a:solidFill>
              <a:effectLst/>
              <a:latin typeface="+mn-lt"/>
              <a:ea typeface="+mn-ea"/>
              <a:cs typeface="+mn-cs"/>
            </a:rPr>
            <a:t>ポイント増加し、</a:t>
          </a:r>
          <a:r>
            <a:rPr kumimoji="1" lang="en-US" altLang="ja-JP" sz="1100">
              <a:solidFill>
                <a:schemeClr val="dk1"/>
              </a:solidFill>
              <a:effectLst/>
              <a:latin typeface="+mn-lt"/>
              <a:ea typeface="+mn-ea"/>
              <a:cs typeface="+mn-cs"/>
            </a:rPr>
            <a:t>15.1</a:t>
          </a:r>
          <a:r>
            <a:rPr kumimoji="1" lang="ja-JP" altLang="ja-JP" sz="1100">
              <a:solidFill>
                <a:schemeClr val="dk1"/>
              </a:solidFill>
              <a:effectLst/>
              <a:latin typeface="+mn-lt"/>
              <a:ea typeface="+mn-ea"/>
              <a:cs typeface="+mn-cs"/>
            </a:rPr>
            <a:t>％となった。元利償還金は、これまで地方債の新規発行を抑制してきたことにより、平成２１年度をピークに減少傾向に転じ、類似団体平均を下回って推移している。</a:t>
          </a:r>
          <a:endParaRPr lang="ja-JP" altLang="ja-JP" sz="1400">
            <a:effectLst/>
          </a:endParaRPr>
        </a:p>
        <a:p>
          <a:r>
            <a:rPr kumimoji="1" lang="ja-JP" altLang="ja-JP" sz="1100">
              <a:solidFill>
                <a:schemeClr val="dk1"/>
              </a:solidFill>
              <a:effectLst/>
              <a:latin typeface="+mn-lt"/>
              <a:ea typeface="+mn-ea"/>
              <a:cs typeface="+mn-cs"/>
            </a:rPr>
            <a:t>　しかし、近年の公営住宅建設事業及び庁舎耐震化などの大型事業の実施により、公債費が増加することから、今後はさらに事業実施の精査に努め、引き続き地方債の新規発行を抑制する。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35560</xdr:rowOff>
    </xdr:from>
    <xdr:to>
      <xdr:col>24</xdr:col>
      <xdr:colOff>25400</xdr:colOff>
      <xdr:row>81</xdr:row>
      <xdr:rowOff>73661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551410"/>
          <a:ext cx="0" cy="1409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45738</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3933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73661</xdr:rowOff>
    </xdr:from>
    <xdr:to>
      <xdr:col>24</xdr:col>
      <xdr:colOff>114300</xdr:colOff>
      <xdr:row>81</xdr:row>
      <xdr:rowOff>73661</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3961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121937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294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35560</xdr:rowOff>
    </xdr:from>
    <xdr:to>
      <xdr:col>24</xdr:col>
      <xdr:colOff>114300</xdr:colOff>
      <xdr:row>73</xdr:row>
      <xdr:rowOff>35560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551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31750</xdr:rowOff>
    </xdr:from>
    <xdr:to>
      <xdr:col>24</xdr:col>
      <xdr:colOff>25400</xdr:colOff>
      <xdr:row>76</xdr:row>
      <xdr:rowOff>54611</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3987800" y="13061950"/>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25416</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31750</xdr:rowOff>
    </xdr:from>
    <xdr:to>
      <xdr:col>19</xdr:col>
      <xdr:colOff>187325</xdr:colOff>
      <xdr:row>76</xdr:row>
      <xdr:rowOff>50800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098800" y="130619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34289</xdr:rowOff>
    </xdr:from>
    <xdr:to>
      <xdr:col>20</xdr:col>
      <xdr:colOff>38100</xdr:colOff>
      <xdr:row>76</xdr:row>
      <xdr:rowOff>135889</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120666</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1508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50800</xdr:rowOff>
    </xdr:from>
    <xdr:to>
      <xdr:col>15</xdr:col>
      <xdr:colOff>98425</xdr:colOff>
      <xdr:row>76</xdr:row>
      <xdr:rowOff>66039</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2209800" y="13081000"/>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34289</xdr:rowOff>
    </xdr:from>
    <xdr:to>
      <xdr:col>15</xdr:col>
      <xdr:colOff>149225</xdr:colOff>
      <xdr:row>76</xdr:row>
      <xdr:rowOff>135889</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120666</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150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20320</xdr:rowOff>
    </xdr:from>
    <xdr:to>
      <xdr:col>11</xdr:col>
      <xdr:colOff>9525</xdr:colOff>
      <xdr:row>76</xdr:row>
      <xdr:rowOff>66039</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1320800" y="130505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45720</xdr:rowOff>
    </xdr:from>
    <xdr:to>
      <xdr:col>11</xdr:col>
      <xdr:colOff>60325</xdr:colOff>
      <xdr:row>76</xdr:row>
      <xdr:rowOff>147320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132097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16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68580</xdr:rowOff>
    </xdr:from>
    <xdr:to>
      <xdr:col>6</xdr:col>
      <xdr:colOff>171450</xdr:colOff>
      <xdr:row>76</xdr:row>
      <xdr:rowOff>170180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154957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3185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3811</xdr:rowOff>
    </xdr:from>
    <xdr:to>
      <xdr:col>24</xdr:col>
      <xdr:colOff>76200</xdr:colOff>
      <xdr:row>76</xdr:row>
      <xdr:rowOff>105411</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3034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20337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2879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152400</xdr:rowOff>
    </xdr:from>
    <xdr:to>
      <xdr:col>20</xdr:col>
      <xdr:colOff>38100</xdr:colOff>
      <xdr:row>76</xdr:row>
      <xdr:rowOff>82550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301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92727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780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0</xdr:rowOff>
    </xdr:from>
    <xdr:to>
      <xdr:col>15</xdr:col>
      <xdr:colOff>149225</xdr:colOff>
      <xdr:row>76</xdr:row>
      <xdr:rowOff>101600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111777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15239</xdr:rowOff>
    </xdr:from>
    <xdr:to>
      <xdr:col>11</xdr:col>
      <xdr:colOff>60325</xdr:colOff>
      <xdr:row>76</xdr:row>
      <xdr:rowOff>116839</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304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127017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281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140970</xdr:rowOff>
    </xdr:from>
    <xdr:to>
      <xdr:col>6</xdr:col>
      <xdr:colOff>171450</xdr:colOff>
      <xdr:row>76</xdr:row>
      <xdr:rowOff>71120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81297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前年度と比べ、</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ポイント増加し、</a:t>
          </a:r>
          <a:r>
            <a:rPr kumimoji="1" lang="en-US" altLang="ja-JP" sz="1100">
              <a:solidFill>
                <a:schemeClr val="dk1"/>
              </a:solidFill>
              <a:effectLst/>
              <a:latin typeface="+mn-lt"/>
              <a:ea typeface="+mn-ea"/>
              <a:cs typeface="+mn-cs"/>
            </a:rPr>
            <a:t>66.1</a:t>
          </a:r>
          <a:r>
            <a:rPr kumimoji="1" lang="ja-JP" altLang="ja-JP" sz="1100">
              <a:solidFill>
                <a:schemeClr val="dk1"/>
              </a:solidFill>
              <a:effectLst/>
              <a:latin typeface="+mn-lt"/>
              <a:ea typeface="+mn-ea"/>
              <a:cs typeface="+mn-cs"/>
            </a:rPr>
            <a:t>％となった。主に扶助費や繰出金等の増加により経常収支比率が増加したことが要因である。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107950</xdr:rowOff>
    </xdr:from>
    <xdr:to>
      <xdr:col>82</xdr:col>
      <xdr:colOff>107950</xdr:colOff>
      <xdr:row>82</xdr:row>
      <xdr:rowOff>5080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452350"/>
          <a:ext cx="0" cy="161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148607</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4036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5080</xdr:rowOff>
    </xdr:from>
    <xdr:to>
      <xdr:col>82</xdr:col>
      <xdr:colOff>196850</xdr:colOff>
      <xdr:row>82</xdr:row>
      <xdr:rowOff>5080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4063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22877</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19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107950</xdr:rowOff>
    </xdr:from>
    <xdr:to>
      <xdr:col>82</xdr:col>
      <xdr:colOff>196850</xdr:colOff>
      <xdr:row>72</xdr:row>
      <xdr:rowOff>107950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45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88900</xdr:rowOff>
    </xdr:from>
    <xdr:to>
      <xdr:col>82</xdr:col>
      <xdr:colOff>107950</xdr:colOff>
      <xdr:row>76</xdr:row>
      <xdr:rowOff>92711</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5671800" y="13119100"/>
          <a:ext cx="8382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10177</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2118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38100</xdr:rowOff>
    </xdr:from>
    <xdr:to>
      <xdr:col>82</xdr:col>
      <xdr:colOff>158750</xdr:colOff>
      <xdr:row>77</xdr:row>
      <xdr:rowOff>139700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88900</xdr:rowOff>
    </xdr:from>
    <xdr:to>
      <xdr:col>78</xdr:col>
      <xdr:colOff>69850</xdr:colOff>
      <xdr:row>77</xdr:row>
      <xdr:rowOff>168911</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4782800" y="13119100"/>
          <a:ext cx="889000" cy="251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102870</xdr:rowOff>
    </xdr:from>
    <xdr:to>
      <xdr:col>78</xdr:col>
      <xdr:colOff>120650</xdr:colOff>
      <xdr:row>77</xdr:row>
      <xdr:rowOff>33020</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17797</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3219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168911</xdr:rowOff>
    </xdr:from>
    <xdr:to>
      <xdr:col>73</xdr:col>
      <xdr:colOff>180975</xdr:colOff>
      <xdr:row>78</xdr:row>
      <xdr:rowOff>73661</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3893800" y="13370561"/>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11430</xdr:rowOff>
    </xdr:from>
    <xdr:to>
      <xdr:col>74</xdr:col>
      <xdr:colOff>31750</xdr:colOff>
      <xdr:row>78</xdr:row>
      <xdr:rowOff>113030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97807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3470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58420</xdr:rowOff>
    </xdr:from>
    <xdr:to>
      <xdr:col>69</xdr:col>
      <xdr:colOff>92075</xdr:colOff>
      <xdr:row>78</xdr:row>
      <xdr:rowOff>73661</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004800" y="13431520"/>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38100</xdr:rowOff>
    </xdr:from>
    <xdr:to>
      <xdr:col>69</xdr:col>
      <xdr:colOff>142875</xdr:colOff>
      <xdr:row>78</xdr:row>
      <xdr:rowOff>139700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124477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0</xdr:rowOff>
    </xdr:from>
    <xdr:to>
      <xdr:col>65</xdr:col>
      <xdr:colOff>53975</xdr:colOff>
      <xdr:row>78</xdr:row>
      <xdr:rowOff>101600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111777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41911</xdr:rowOff>
    </xdr:from>
    <xdr:to>
      <xdr:col>82</xdr:col>
      <xdr:colOff>158750</xdr:colOff>
      <xdr:row>76</xdr:row>
      <xdr:rowOff>143511</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072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58437</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2917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38100</xdr:rowOff>
    </xdr:from>
    <xdr:to>
      <xdr:col>78</xdr:col>
      <xdr:colOff>120650</xdr:colOff>
      <xdr:row>76</xdr:row>
      <xdr:rowOff>139700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149877</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283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118111</xdr:rowOff>
    </xdr:from>
    <xdr:to>
      <xdr:col>74</xdr:col>
      <xdr:colOff>31750</xdr:colOff>
      <xdr:row>78</xdr:row>
      <xdr:rowOff>48261</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331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58438</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3088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22861</xdr:rowOff>
    </xdr:from>
    <xdr:to>
      <xdr:col>69</xdr:col>
      <xdr:colOff>142875</xdr:colOff>
      <xdr:row>78</xdr:row>
      <xdr:rowOff>124461</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33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134638</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3164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7620</xdr:rowOff>
    </xdr:from>
    <xdr:to>
      <xdr:col>65</xdr:col>
      <xdr:colOff>53975</xdr:colOff>
      <xdr:row>78</xdr:row>
      <xdr:rowOff>109220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93997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64432</xdr:rowOff>
    </xdr:from>
    <xdr:to>
      <xdr:col>29</xdr:col>
      <xdr:colOff>127000</xdr:colOff>
      <xdr:row>18</xdr:row>
      <xdr:rowOff>147734</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98007"/>
          <a:ext cx="0" cy="128345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119811</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53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147734</xdr:rowOff>
    </xdr:from>
    <xdr:to>
      <xdr:col>30</xdr:col>
      <xdr:colOff>25400</xdr:colOff>
      <xdr:row>18</xdr:row>
      <xdr:rowOff>147734</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2814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150809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41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64432</xdr:rowOff>
    </xdr:from>
    <xdr:to>
      <xdr:col>30</xdr:col>
      <xdr:colOff>25400</xdr:colOff>
      <xdr:row>11</xdr:row>
      <xdr:rowOff>64432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98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171265</xdr:rowOff>
    </xdr:from>
    <xdr:to>
      <xdr:col>29</xdr:col>
      <xdr:colOff>127000</xdr:colOff>
      <xdr:row>15</xdr:row>
      <xdr:rowOff>16540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003800" y="2619190"/>
          <a:ext cx="647700" cy="167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43202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66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71125</xdr:rowOff>
    </xdr:from>
    <xdr:to>
      <xdr:col>29</xdr:col>
      <xdr:colOff>177800</xdr:colOff>
      <xdr:row>16</xdr:row>
      <xdr:rowOff>1275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690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171265</xdr:rowOff>
    </xdr:from>
    <xdr:to>
      <xdr:col>26</xdr:col>
      <xdr:colOff>50800</xdr:colOff>
      <xdr:row>15</xdr:row>
      <xdr:rowOff>41313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619190"/>
          <a:ext cx="698500" cy="414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88773</xdr:rowOff>
    </xdr:from>
    <xdr:to>
      <xdr:col>26</xdr:col>
      <xdr:colOff>101600</xdr:colOff>
      <xdr:row>16</xdr:row>
      <xdr:rowOff>18923</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7081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3700</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94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30660</xdr:rowOff>
    </xdr:from>
    <xdr:to>
      <xdr:col>22</xdr:col>
      <xdr:colOff>114300</xdr:colOff>
      <xdr:row>15</xdr:row>
      <xdr:rowOff>41313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2650035"/>
          <a:ext cx="698500" cy="106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127147</xdr:rowOff>
    </xdr:from>
    <xdr:to>
      <xdr:col>22</xdr:col>
      <xdr:colOff>165100</xdr:colOff>
      <xdr:row>16</xdr:row>
      <xdr:rowOff>57297</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7465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42074</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32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30660</xdr:rowOff>
    </xdr:from>
    <xdr:to>
      <xdr:col>18</xdr:col>
      <xdr:colOff>177800</xdr:colOff>
      <xdr:row>15</xdr:row>
      <xdr:rowOff>63068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650035"/>
          <a:ext cx="698500" cy="324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121539</xdr:rowOff>
    </xdr:from>
    <xdr:to>
      <xdr:col>19</xdr:col>
      <xdr:colOff>38100</xdr:colOff>
      <xdr:row>16</xdr:row>
      <xdr:rowOff>51689</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7409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36466</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27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150541</xdr:rowOff>
    </xdr:from>
    <xdr:to>
      <xdr:col>15</xdr:col>
      <xdr:colOff>101600</xdr:colOff>
      <xdr:row>16</xdr:row>
      <xdr:rowOff>80691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7699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65468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56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137190</xdr:rowOff>
    </xdr:from>
    <xdr:to>
      <xdr:col>29</xdr:col>
      <xdr:colOff>177800</xdr:colOff>
      <xdr:row>15</xdr:row>
      <xdr:rowOff>67340</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5851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153717</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430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120465</xdr:rowOff>
    </xdr:from>
    <xdr:to>
      <xdr:col>26</xdr:col>
      <xdr:colOff>101600</xdr:colOff>
      <xdr:row>15</xdr:row>
      <xdr:rowOff>50615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5683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60792</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3372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161963</xdr:rowOff>
    </xdr:from>
    <xdr:to>
      <xdr:col>22</xdr:col>
      <xdr:colOff>165100</xdr:colOff>
      <xdr:row>15</xdr:row>
      <xdr:rowOff>92113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6098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102290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378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151310</xdr:rowOff>
    </xdr:from>
    <xdr:to>
      <xdr:col>19</xdr:col>
      <xdr:colOff>38100</xdr:colOff>
      <xdr:row>15</xdr:row>
      <xdr:rowOff>81460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5992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91637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368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12268</xdr:rowOff>
    </xdr:from>
    <xdr:to>
      <xdr:col>15</xdr:col>
      <xdr:colOff>101600</xdr:colOff>
      <xdr:row>15</xdr:row>
      <xdr:rowOff>113868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6316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124045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400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252371</xdr:rowOff>
    </xdr:from>
    <xdr:to>
      <xdr:col>29</xdr:col>
      <xdr:colOff>127000</xdr:colOff>
      <xdr:row>39</xdr:row>
      <xdr:rowOff>2772</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176921"/>
          <a:ext cx="0" cy="146490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146299</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613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2772</xdr:rowOff>
    </xdr:from>
    <xdr:to>
      <xdr:col>30</xdr:col>
      <xdr:colOff>25400</xdr:colOff>
      <xdr:row>39</xdr:row>
      <xdr:rowOff>2772</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6418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167298</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920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252371</xdr:rowOff>
    </xdr:from>
    <xdr:to>
      <xdr:col>30</xdr:col>
      <xdr:colOff>25400</xdr:colOff>
      <xdr:row>33</xdr:row>
      <xdr:rowOff>252371</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1769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336006</xdr:rowOff>
    </xdr:from>
    <xdr:to>
      <xdr:col>29</xdr:col>
      <xdr:colOff>127000</xdr:colOff>
      <xdr:row>36</xdr:row>
      <xdr:rowOff>66862</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5003800" y="6946356"/>
          <a:ext cx="647700" cy="737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24078</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9773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52001</xdr:rowOff>
    </xdr:from>
    <xdr:to>
      <xdr:col>29</xdr:col>
      <xdr:colOff>177800</xdr:colOff>
      <xdr:row>36</xdr:row>
      <xdr:rowOff>153601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70052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66862</xdr:rowOff>
    </xdr:from>
    <xdr:to>
      <xdr:col>26</xdr:col>
      <xdr:colOff>50800</xdr:colOff>
      <xdr:row>36</xdr:row>
      <xdr:rowOff>132617</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4305300" y="7020112"/>
          <a:ext cx="698500" cy="657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78372</xdr:rowOff>
    </xdr:from>
    <xdr:to>
      <xdr:col>26</xdr:col>
      <xdr:colOff>101600</xdr:colOff>
      <xdr:row>37</xdr:row>
      <xdr:rowOff>8522</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70316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164749</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71179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132617</xdr:rowOff>
    </xdr:from>
    <xdr:to>
      <xdr:col>22</xdr:col>
      <xdr:colOff>114300</xdr:colOff>
      <xdr:row>36</xdr:row>
      <xdr:rowOff>142480</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3606800" y="7085867"/>
          <a:ext cx="698500" cy="98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92692</xdr:rowOff>
    </xdr:from>
    <xdr:to>
      <xdr:col>22</xdr:col>
      <xdr:colOff>165100</xdr:colOff>
      <xdr:row>37</xdr:row>
      <xdr:rowOff>22842</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70459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7619</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7132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342341</xdr:rowOff>
    </xdr:from>
    <xdr:to>
      <xdr:col>18</xdr:col>
      <xdr:colOff>177800</xdr:colOff>
      <xdr:row>36</xdr:row>
      <xdr:rowOff>142480</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a:off x="2908300" y="6952691"/>
          <a:ext cx="698500" cy="1430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94994</xdr:rowOff>
    </xdr:from>
    <xdr:to>
      <xdr:col>19</xdr:col>
      <xdr:colOff>38100</xdr:colOff>
      <xdr:row>37</xdr:row>
      <xdr:rowOff>25144</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70482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9921</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713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108122</xdr:rowOff>
    </xdr:from>
    <xdr:to>
      <xdr:col>15</xdr:col>
      <xdr:colOff>101600</xdr:colOff>
      <xdr:row>37</xdr:row>
      <xdr:rowOff>38272</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70613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23049</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714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285206</xdr:rowOff>
    </xdr:from>
    <xdr:to>
      <xdr:col>29</xdr:col>
      <xdr:colOff>177800</xdr:colOff>
      <xdr:row>36</xdr:row>
      <xdr:rowOff>43906</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68955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130283</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6740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16062</xdr:rowOff>
    </xdr:from>
    <xdr:to>
      <xdr:col>26</xdr:col>
      <xdr:colOff>101600</xdr:colOff>
      <xdr:row>36</xdr:row>
      <xdr:rowOff>117662</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69693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127839</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67381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81817</xdr:rowOff>
    </xdr:from>
    <xdr:to>
      <xdr:col>22</xdr:col>
      <xdr:colOff>165100</xdr:colOff>
      <xdr:row>37</xdr:row>
      <xdr:rowOff>11967</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70350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193594</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680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91680</xdr:rowOff>
    </xdr:from>
    <xdr:to>
      <xdr:col>19</xdr:col>
      <xdr:colOff>38100</xdr:colOff>
      <xdr:row>37</xdr:row>
      <xdr:rowOff>21830</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70449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203457</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681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291541</xdr:rowOff>
    </xdr:from>
    <xdr:to>
      <xdr:col>15</xdr:col>
      <xdr:colOff>101600</xdr:colOff>
      <xdr:row>36</xdr:row>
      <xdr:rowOff>50241</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69018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60418</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6670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6,634
6,545
136.94
8,553,790
7,183,188
776,418
3,566,197
6,161,955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149263</xdr:rowOff>
    </xdr:from>
    <xdr:to>
      <xdr:col>24</xdr:col>
      <xdr:colOff>62865</xdr:colOff>
      <xdr:row>38</xdr:row>
      <xdr:rowOff>54600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92763"/>
          <a:ext cx="1270" cy="1276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58427</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73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54600</xdr:rowOff>
    </xdr:from>
    <xdr:to>
      <xdr:col>24</xdr:col>
      <xdr:colOff>152400</xdr:colOff>
      <xdr:row>38</xdr:row>
      <xdr:rowOff>54600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6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95940</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67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149263</xdr:rowOff>
    </xdr:from>
    <xdr:to>
      <xdr:col>24</xdr:col>
      <xdr:colOff>152400</xdr:colOff>
      <xdr:row>30</xdr:row>
      <xdr:rowOff>149263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92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68186</xdr:rowOff>
    </xdr:from>
    <xdr:to>
      <xdr:col>24</xdr:col>
      <xdr:colOff>63500</xdr:colOff>
      <xdr:row>34</xdr:row>
      <xdr:rowOff>124704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5897486"/>
          <a:ext cx="838200" cy="56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150004</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9793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127</xdr:rowOff>
    </xdr:from>
    <xdr:to>
      <xdr:col>24</xdr:col>
      <xdr:colOff>114300</xdr:colOff>
      <xdr:row>35</xdr:row>
      <xdr:rowOff>101727</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0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68186</xdr:rowOff>
    </xdr:from>
    <xdr:to>
      <xdr:col>19</xdr:col>
      <xdr:colOff>177800</xdr:colOff>
      <xdr:row>34</xdr:row>
      <xdr:rowOff>120917</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897486"/>
          <a:ext cx="889000" cy="52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8852</xdr:rowOff>
    </xdr:from>
    <xdr:to>
      <xdr:col>20</xdr:col>
      <xdr:colOff>38100</xdr:colOff>
      <xdr:row>35</xdr:row>
      <xdr:rowOff>110452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0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101579</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102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120917</xdr:rowOff>
    </xdr:from>
    <xdr:to>
      <xdr:col>15</xdr:col>
      <xdr:colOff>50800</xdr:colOff>
      <xdr:row>35</xdr:row>
      <xdr:rowOff>18893</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950217"/>
          <a:ext cx="889000" cy="69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44902</xdr:rowOff>
    </xdr:from>
    <xdr:to>
      <xdr:col>15</xdr:col>
      <xdr:colOff>101600</xdr:colOff>
      <xdr:row>35</xdr:row>
      <xdr:rowOff>146502</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4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137629</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6138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6830</xdr:rowOff>
    </xdr:from>
    <xdr:to>
      <xdr:col>10</xdr:col>
      <xdr:colOff>114300</xdr:colOff>
      <xdr:row>35</xdr:row>
      <xdr:rowOff>18893</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007580"/>
          <a:ext cx="889000" cy="12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143307</xdr:rowOff>
    </xdr:from>
    <xdr:to>
      <xdr:col>10</xdr:col>
      <xdr:colOff>165100</xdr:colOff>
      <xdr:row>36</xdr:row>
      <xdr:rowOff>73457</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14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64584</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6236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170175</xdr:rowOff>
    </xdr:from>
    <xdr:to>
      <xdr:col>6</xdr:col>
      <xdr:colOff>38100</xdr:colOff>
      <xdr:row>36</xdr:row>
      <xdr:rowOff>100325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170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91452</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6263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73904</xdr:rowOff>
    </xdr:from>
    <xdr:to>
      <xdr:col>24</xdr:col>
      <xdr:colOff>114300</xdr:colOff>
      <xdr:row>35</xdr:row>
      <xdr:rowOff>4054</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903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96781</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754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17386</xdr:rowOff>
    </xdr:from>
    <xdr:to>
      <xdr:col>20</xdr:col>
      <xdr:colOff>38100</xdr:colOff>
      <xdr:row>34</xdr:row>
      <xdr:rowOff>118986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84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32</xdr:row>
      <xdr:rowOff>135513</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621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70117</xdr:rowOff>
    </xdr:from>
    <xdr:to>
      <xdr:col>15</xdr:col>
      <xdr:colOff>101600</xdr:colOff>
      <xdr:row>35</xdr:row>
      <xdr:rowOff>267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899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16794</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674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139543</xdr:rowOff>
    </xdr:from>
    <xdr:to>
      <xdr:col>10</xdr:col>
      <xdr:colOff>165100</xdr:colOff>
      <xdr:row>35</xdr:row>
      <xdr:rowOff>69693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968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86220</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744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127480</xdr:rowOff>
    </xdr:from>
    <xdr:to>
      <xdr:col>6</xdr:col>
      <xdr:colOff>38100</xdr:colOff>
      <xdr:row>35</xdr:row>
      <xdr:rowOff>57630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956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74157</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732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28253</xdr:rowOff>
    </xdr:from>
    <xdr:to>
      <xdr:col>24</xdr:col>
      <xdr:colOff>62865</xdr:colOff>
      <xdr:row>58</xdr:row>
      <xdr:rowOff>103747</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72203"/>
          <a:ext cx="1270" cy="1275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107574</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051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103747</xdr:rowOff>
    </xdr:from>
    <xdr:to>
      <xdr:col>24</xdr:col>
      <xdr:colOff>152400</xdr:colOff>
      <xdr:row>58</xdr:row>
      <xdr:rowOff>103747</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47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146380</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47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728,502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28253</xdr:rowOff>
    </xdr:from>
    <xdr:to>
      <xdr:col>24</xdr:col>
      <xdr:colOff>152400</xdr:colOff>
      <xdr:row>51</xdr:row>
      <xdr:rowOff>28253</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72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108772</xdr:rowOff>
    </xdr:from>
    <xdr:to>
      <xdr:col>24</xdr:col>
      <xdr:colOff>63500</xdr:colOff>
      <xdr:row>57</xdr:row>
      <xdr:rowOff>126296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881422"/>
          <a:ext cx="838200" cy="17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75558</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6767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52681</xdr:rowOff>
    </xdr:from>
    <xdr:to>
      <xdr:col>24</xdr:col>
      <xdr:colOff>114300</xdr:colOff>
      <xdr:row>57</xdr:row>
      <xdr:rowOff>154281</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82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108772</xdr:rowOff>
    </xdr:from>
    <xdr:to>
      <xdr:col>19</xdr:col>
      <xdr:colOff>177800</xdr:colOff>
      <xdr:row>57</xdr:row>
      <xdr:rowOff>158022</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881422"/>
          <a:ext cx="889000" cy="49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81042</xdr:rowOff>
    </xdr:from>
    <xdr:to>
      <xdr:col>20</xdr:col>
      <xdr:colOff>38100</xdr:colOff>
      <xdr:row>58</xdr:row>
      <xdr:rowOff>11192</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85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2319</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9946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147701</xdr:rowOff>
    </xdr:from>
    <xdr:to>
      <xdr:col>15</xdr:col>
      <xdr:colOff>50800</xdr:colOff>
      <xdr:row>57</xdr:row>
      <xdr:rowOff>158022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019300" y="9920351"/>
          <a:ext cx="889000" cy="10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89236</xdr:rowOff>
    </xdr:from>
    <xdr:to>
      <xdr:col>15</xdr:col>
      <xdr:colOff>101600</xdr:colOff>
      <xdr:row>58</xdr:row>
      <xdr:rowOff>19386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861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35913</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9637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136241</xdr:rowOff>
    </xdr:from>
    <xdr:to>
      <xdr:col>10</xdr:col>
      <xdr:colOff>114300</xdr:colOff>
      <xdr:row>57</xdr:row>
      <xdr:rowOff>147701</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1130300" y="9908891"/>
          <a:ext cx="889000" cy="1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94665</xdr:rowOff>
    </xdr:from>
    <xdr:to>
      <xdr:col>10</xdr:col>
      <xdr:colOff>165100</xdr:colOff>
      <xdr:row>58</xdr:row>
      <xdr:rowOff>24815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86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41342</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19795" y="96425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104894</xdr:rowOff>
    </xdr:from>
    <xdr:to>
      <xdr:col>6</xdr:col>
      <xdr:colOff>38100</xdr:colOff>
      <xdr:row>58</xdr:row>
      <xdr:rowOff>35044</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87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26171</xdr:rowOff>
    </xdr:from>
    <xdr:ext cx="59901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30795" y="9970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75496</xdr:rowOff>
    </xdr:from>
    <xdr:to>
      <xdr:col>24</xdr:col>
      <xdr:colOff>114300</xdr:colOff>
      <xdr:row>58</xdr:row>
      <xdr:rowOff>5646</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848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53923</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826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57972</xdr:rowOff>
    </xdr:from>
    <xdr:to>
      <xdr:col>20</xdr:col>
      <xdr:colOff>38100</xdr:colOff>
      <xdr:row>57</xdr:row>
      <xdr:rowOff>159572</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83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4649</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605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107222</xdr:rowOff>
    </xdr:from>
    <xdr:to>
      <xdr:col>15</xdr:col>
      <xdr:colOff>101600</xdr:colOff>
      <xdr:row>58</xdr:row>
      <xdr:rowOff>37372</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879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28499</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972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96901</xdr:rowOff>
    </xdr:from>
    <xdr:to>
      <xdr:col>10</xdr:col>
      <xdr:colOff>165100</xdr:colOff>
      <xdr:row>58</xdr:row>
      <xdr:rowOff>27051</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869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18178</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962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85441</xdr:rowOff>
    </xdr:from>
    <xdr:to>
      <xdr:col>6</xdr:col>
      <xdr:colOff>38100</xdr:colOff>
      <xdr:row>58</xdr:row>
      <xdr:rowOff>15591</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858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32118</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9633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101600</xdr:rowOff>
    </xdr:from>
    <xdr:to>
      <xdr:col>24</xdr:col>
      <xdr:colOff>62865</xdr:colOff>
      <xdr:row>79</xdr:row>
      <xdr:rowOff>20295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74550"/>
          <a:ext cx="1270" cy="1290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24122</xdr:rowOff>
    </xdr:from>
    <xdr:ext cx="469744"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68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20295</xdr:rowOff>
    </xdr:from>
    <xdr:to>
      <xdr:col>24</xdr:col>
      <xdr:colOff>152400</xdr:colOff>
      <xdr:row>79</xdr:row>
      <xdr:rowOff>20295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6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48277</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2049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101600</xdr:rowOff>
    </xdr:from>
    <xdr:to>
      <xdr:col>24</xdr:col>
      <xdr:colOff>152400</xdr:colOff>
      <xdr:row>71</xdr:row>
      <xdr:rowOff>101600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7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110782</xdr:rowOff>
    </xdr:from>
    <xdr:to>
      <xdr:col>24</xdr:col>
      <xdr:colOff>63500</xdr:colOff>
      <xdr:row>78</xdr:row>
      <xdr:rowOff>141833</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3797300" y="13483882"/>
          <a:ext cx="838200" cy="31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133227</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1634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110350</xdr:rowOff>
    </xdr:from>
    <xdr:to>
      <xdr:col>24</xdr:col>
      <xdr:colOff>114300</xdr:colOff>
      <xdr:row>78</xdr:row>
      <xdr:rowOff>40500</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31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110782</xdr:rowOff>
    </xdr:from>
    <xdr:to>
      <xdr:col>19</xdr:col>
      <xdr:colOff>177800</xdr:colOff>
      <xdr:row>78</xdr:row>
      <xdr:rowOff>156217</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483882"/>
          <a:ext cx="889000" cy="45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116027</xdr:rowOff>
    </xdr:from>
    <xdr:to>
      <xdr:col>20</xdr:col>
      <xdr:colOff>38100</xdr:colOff>
      <xdr:row>78</xdr:row>
      <xdr:rowOff>46177</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3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62704</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30111" y="1309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156217</xdr:rowOff>
    </xdr:from>
    <xdr:to>
      <xdr:col>15</xdr:col>
      <xdr:colOff>50800</xdr:colOff>
      <xdr:row>78</xdr:row>
      <xdr:rowOff>156254</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529317"/>
          <a:ext cx="889000" cy="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140773</xdr:rowOff>
    </xdr:from>
    <xdr:to>
      <xdr:col>15</xdr:col>
      <xdr:colOff>101600</xdr:colOff>
      <xdr:row>78</xdr:row>
      <xdr:rowOff>70923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342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87450</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41111" y="13117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156254</xdr:rowOff>
    </xdr:from>
    <xdr:to>
      <xdr:col>10</xdr:col>
      <xdr:colOff>114300</xdr:colOff>
      <xdr:row>78</xdr:row>
      <xdr:rowOff>156750</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529354"/>
          <a:ext cx="889000" cy="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167824</xdr:rowOff>
    </xdr:from>
    <xdr:to>
      <xdr:col>10</xdr:col>
      <xdr:colOff>165100</xdr:colOff>
      <xdr:row>78</xdr:row>
      <xdr:rowOff>97974</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36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114501</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144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149994</xdr:rowOff>
    </xdr:from>
    <xdr:to>
      <xdr:col>6</xdr:col>
      <xdr:colOff>38100</xdr:colOff>
      <xdr:row>78</xdr:row>
      <xdr:rowOff>80144</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35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96671</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126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91033</xdr:rowOff>
    </xdr:from>
    <xdr:to>
      <xdr:col>24</xdr:col>
      <xdr:colOff>114300</xdr:colOff>
      <xdr:row>79</xdr:row>
      <xdr:rowOff>21183</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464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5960</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79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59982</xdr:rowOff>
    </xdr:from>
    <xdr:to>
      <xdr:col>20</xdr:col>
      <xdr:colOff>38100</xdr:colOff>
      <xdr:row>78</xdr:row>
      <xdr:rowOff>161582</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433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152709</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525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105417</xdr:rowOff>
    </xdr:from>
    <xdr:to>
      <xdr:col>15</xdr:col>
      <xdr:colOff>101600</xdr:colOff>
      <xdr:row>79</xdr:row>
      <xdr:rowOff>35567</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478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26694</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571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105454</xdr:rowOff>
    </xdr:from>
    <xdr:to>
      <xdr:col>10</xdr:col>
      <xdr:colOff>165100</xdr:colOff>
      <xdr:row>79</xdr:row>
      <xdr:rowOff>35604</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47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26731</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571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105950</xdr:rowOff>
    </xdr:from>
    <xdr:to>
      <xdr:col>6</xdr:col>
      <xdr:colOff>38100</xdr:colOff>
      <xdr:row>79</xdr:row>
      <xdr:rowOff>36100</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47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27227</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571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61235</xdr:rowOff>
    </xdr:from>
    <xdr:to>
      <xdr:col>24</xdr:col>
      <xdr:colOff>62865</xdr:colOff>
      <xdr:row>98</xdr:row>
      <xdr:rowOff>151685</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491735"/>
          <a:ext cx="1270" cy="1462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155512</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957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151685</xdr:rowOff>
    </xdr:from>
    <xdr:to>
      <xdr:col>24</xdr:col>
      <xdr:colOff>152400</xdr:colOff>
      <xdr:row>98</xdr:row>
      <xdr:rowOff>151685</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95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7912</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266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61235</xdr:rowOff>
    </xdr:from>
    <xdr:to>
      <xdr:col>24</xdr:col>
      <xdr:colOff>152400</xdr:colOff>
      <xdr:row>90</xdr:row>
      <xdr:rowOff>61235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491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19957</xdr:rowOff>
    </xdr:from>
    <xdr:to>
      <xdr:col>24</xdr:col>
      <xdr:colOff>63500</xdr:colOff>
      <xdr:row>96</xdr:row>
      <xdr:rowOff>51222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3797300" y="16307707"/>
          <a:ext cx="838200" cy="202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12597</xdr:rowOff>
    </xdr:from>
    <xdr:ext cx="534377"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3003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161170</xdr:rowOff>
    </xdr:from>
    <xdr:to>
      <xdr:col>24</xdr:col>
      <xdr:colOff>114300</xdr:colOff>
      <xdr:row>96</xdr:row>
      <xdr:rowOff>91320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44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19957</xdr:rowOff>
    </xdr:from>
    <xdr:to>
      <xdr:col>19</xdr:col>
      <xdr:colOff>177800</xdr:colOff>
      <xdr:row>97</xdr:row>
      <xdr:rowOff>9181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6307707"/>
          <a:ext cx="889000" cy="332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31924</xdr:rowOff>
    </xdr:from>
    <xdr:to>
      <xdr:col>20</xdr:col>
      <xdr:colOff>38100</xdr:colOff>
      <xdr:row>95</xdr:row>
      <xdr:rowOff>133524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31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124651</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530111" y="16412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9181</xdr:rowOff>
    </xdr:from>
    <xdr:to>
      <xdr:col>15</xdr:col>
      <xdr:colOff>50800</xdr:colOff>
      <xdr:row>97</xdr:row>
      <xdr:rowOff>44483</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019300" y="16639831"/>
          <a:ext cx="889000" cy="35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124889</xdr:rowOff>
    </xdr:from>
    <xdr:to>
      <xdr:col>15</xdr:col>
      <xdr:colOff>101600</xdr:colOff>
      <xdr:row>97</xdr:row>
      <xdr:rowOff>55039</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58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71566</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41111" y="16359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44483</xdr:rowOff>
    </xdr:from>
    <xdr:to>
      <xdr:col>10</xdr:col>
      <xdr:colOff>114300</xdr:colOff>
      <xdr:row>97</xdr:row>
      <xdr:rowOff>47520</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675133"/>
          <a:ext cx="889000" cy="3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124061</xdr:rowOff>
    </xdr:from>
    <xdr:to>
      <xdr:col>10</xdr:col>
      <xdr:colOff>165100</xdr:colOff>
      <xdr:row>97</xdr:row>
      <xdr:rowOff>54211</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583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70738</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52111" y="16358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134990</xdr:rowOff>
    </xdr:from>
    <xdr:to>
      <xdr:col>6</xdr:col>
      <xdr:colOff>38100</xdr:colOff>
      <xdr:row>97</xdr:row>
      <xdr:rowOff>65140</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594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81667</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63111" y="16369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422</xdr:rowOff>
    </xdr:from>
    <xdr:to>
      <xdr:col>24</xdr:col>
      <xdr:colOff>114300</xdr:colOff>
      <xdr:row>96</xdr:row>
      <xdr:rowOff>102022</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459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150299</xdr:rowOff>
    </xdr:from>
    <xdr:ext cx="534377"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43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140607</xdr:rowOff>
    </xdr:from>
    <xdr:to>
      <xdr:col>20</xdr:col>
      <xdr:colOff>38100</xdr:colOff>
      <xdr:row>95</xdr:row>
      <xdr:rowOff>70757</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256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87284</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497795" y="16032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129831</xdr:rowOff>
    </xdr:from>
    <xdr:to>
      <xdr:col>15</xdr:col>
      <xdr:colOff>101600</xdr:colOff>
      <xdr:row>97</xdr:row>
      <xdr:rowOff>59981</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589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51108</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41111" y="16681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165133</xdr:rowOff>
    </xdr:from>
    <xdr:to>
      <xdr:col>10</xdr:col>
      <xdr:colOff>165100</xdr:colOff>
      <xdr:row>97</xdr:row>
      <xdr:rowOff>95283</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624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86410</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6717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168170</xdr:rowOff>
    </xdr:from>
    <xdr:to>
      <xdr:col>6</xdr:col>
      <xdr:colOff>38100</xdr:colOff>
      <xdr:row>97</xdr:row>
      <xdr:rowOff>98320</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627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89447</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720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a:extLst>
            <a:ext uri="{FF2B5EF4-FFF2-40B4-BE49-F238E27FC236}">
              <a16:creationId xmlns:a16="http://schemas.microsoft.com/office/drawing/2014/main" id="{00000000-0008-0000-06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22569</xdr:rowOff>
    </xdr:from>
    <xdr:to>
      <xdr:col>54</xdr:col>
      <xdr:colOff>189865</xdr:colOff>
      <xdr:row>38</xdr:row>
      <xdr:rowOff>67632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10475595" y="5337519"/>
          <a:ext cx="1270" cy="1245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71459</xdr:rowOff>
    </xdr:from>
    <xdr:ext cx="534377" cy="259045"/>
    <xdr:sp macro="" textlink="">
      <xdr:nvSpPr>
        <xdr:cNvPr id="290" name="補助費等最小値テキスト">
          <a:extLst>
            <a:ext uri="{FF2B5EF4-FFF2-40B4-BE49-F238E27FC236}">
              <a16:creationId xmlns:a16="http://schemas.microsoft.com/office/drawing/2014/main" id="{00000000-0008-0000-0600-000022010000}"/>
            </a:ext>
          </a:extLst>
        </xdr:cNvPr>
        <xdr:cNvSpPr txBox="1"/>
      </xdr:nvSpPr>
      <xdr:spPr>
        <a:xfrm>
          <a:off x="10528300" y="6586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67632</xdr:rowOff>
    </xdr:from>
    <xdr:to>
      <xdr:col>55</xdr:col>
      <xdr:colOff>88900</xdr:colOff>
      <xdr:row>38</xdr:row>
      <xdr:rowOff>67632</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6582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140696</xdr:rowOff>
    </xdr:from>
    <xdr:ext cx="599010" cy="259045"/>
    <xdr:sp macro="" textlink="">
      <xdr:nvSpPr>
        <xdr:cNvPr id="292" name="補助費等最大値テキスト">
          <a:extLst>
            <a:ext uri="{FF2B5EF4-FFF2-40B4-BE49-F238E27FC236}">
              <a16:creationId xmlns:a16="http://schemas.microsoft.com/office/drawing/2014/main" id="{00000000-0008-0000-0600-000024010000}"/>
            </a:ext>
          </a:extLst>
        </xdr:cNvPr>
        <xdr:cNvSpPr txBox="1"/>
      </xdr:nvSpPr>
      <xdr:spPr>
        <a:xfrm>
          <a:off x="10528300" y="5112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22569</xdr:rowOff>
    </xdr:from>
    <xdr:to>
      <xdr:col>55</xdr:col>
      <xdr:colOff>88900</xdr:colOff>
      <xdr:row>31</xdr:row>
      <xdr:rowOff>22569</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533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136363</xdr:rowOff>
    </xdr:from>
    <xdr:to>
      <xdr:col>55</xdr:col>
      <xdr:colOff>0</xdr:colOff>
      <xdr:row>36</xdr:row>
      <xdr:rowOff>46931</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9639300" y="6137113"/>
          <a:ext cx="838200" cy="82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48497</xdr:rowOff>
    </xdr:from>
    <xdr:ext cx="599010" cy="259045"/>
    <xdr:sp macro="" textlink="">
      <xdr:nvSpPr>
        <xdr:cNvPr id="295" name="補助費等平均値テキスト">
          <a:extLst>
            <a:ext uri="{FF2B5EF4-FFF2-40B4-BE49-F238E27FC236}">
              <a16:creationId xmlns:a16="http://schemas.microsoft.com/office/drawing/2014/main" id="{00000000-0008-0000-0600-000027010000}"/>
            </a:ext>
          </a:extLst>
        </xdr:cNvPr>
        <xdr:cNvSpPr txBox="1"/>
      </xdr:nvSpPr>
      <xdr:spPr>
        <a:xfrm>
          <a:off x="10528300" y="62206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70070</xdr:rowOff>
    </xdr:from>
    <xdr:to>
      <xdr:col>55</xdr:col>
      <xdr:colOff>50800</xdr:colOff>
      <xdr:row>37</xdr:row>
      <xdr:rowOff>220</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10426700" y="624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119538</xdr:rowOff>
    </xdr:from>
    <xdr:to>
      <xdr:col>50</xdr:col>
      <xdr:colOff>114300</xdr:colOff>
      <xdr:row>36</xdr:row>
      <xdr:rowOff>46931</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8750300" y="5948838"/>
          <a:ext cx="889000" cy="27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106081</xdr:rowOff>
    </xdr:from>
    <xdr:to>
      <xdr:col>50</xdr:col>
      <xdr:colOff>165100</xdr:colOff>
      <xdr:row>37</xdr:row>
      <xdr:rowOff>36231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9588500" y="627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27358</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339795" y="6371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119538</xdr:rowOff>
    </xdr:from>
    <xdr:to>
      <xdr:col>45</xdr:col>
      <xdr:colOff>177800</xdr:colOff>
      <xdr:row>36</xdr:row>
      <xdr:rowOff>136330</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7861300" y="5948838"/>
          <a:ext cx="889000" cy="359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139649</xdr:rowOff>
    </xdr:from>
    <xdr:to>
      <xdr:col>46</xdr:col>
      <xdr:colOff>38100</xdr:colOff>
      <xdr:row>35</xdr:row>
      <xdr:rowOff>69799</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8699500" y="5968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60926</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450795" y="6061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136330</xdr:rowOff>
    </xdr:from>
    <xdr:to>
      <xdr:col>41</xdr:col>
      <xdr:colOff>50800</xdr:colOff>
      <xdr:row>37</xdr:row>
      <xdr:rowOff>9235</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flipV="1">
          <a:off x="6972300" y="6308530"/>
          <a:ext cx="889000" cy="4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17488</xdr:rowOff>
    </xdr:from>
    <xdr:to>
      <xdr:col>41</xdr:col>
      <xdr:colOff>101600</xdr:colOff>
      <xdr:row>37</xdr:row>
      <xdr:rowOff>119088</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7810500" y="636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110215</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561795" y="6453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19762</xdr:rowOff>
    </xdr:from>
    <xdr:to>
      <xdr:col>36</xdr:col>
      <xdr:colOff>165100</xdr:colOff>
      <xdr:row>37</xdr:row>
      <xdr:rowOff>121362</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6921500" y="636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112489</xdr:rowOff>
    </xdr:from>
    <xdr:ext cx="59901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672795" y="6456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85563</xdr:rowOff>
    </xdr:from>
    <xdr:to>
      <xdr:col>55</xdr:col>
      <xdr:colOff>50800</xdr:colOff>
      <xdr:row>36</xdr:row>
      <xdr:rowOff>15713</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10426700" y="608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108440</xdr:rowOff>
    </xdr:from>
    <xdr:ext cx="599010" cy="259045"/>
    <xdr:sp macro="" textlink="">
      <xdr:nvSpPr>
        <xdr:cNvPr id="314" name="補助費等該当値テキスト">
          <a:extLst>
            <a:ext uri="{FF2B5EF4-FFF2-40B4-BE49-F238E27FC236}">
              <a16:creationId xmlns:a16="http://schemas.microsoft.com/office/drawing/2014/main" id="{00000000-0008-0000-0600-00003A010000}"/>
            </a:ext>
          </a:extLst>
        </xdr:cNvPr>
        <xdr:cNvSpPr txBox="1"/>
      </xdr:nvSpPr>
      <xdr:spPr>
        <a:xfrm>
          <a:off x="10528300" y="5937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167581</xdr:rowOff>
    </xdr:from>
    <xdr:to>
      <xdr:col>50</xdr:col>
      <xdr:colOff>165100</xdr:colOff>
      <xdr:row>36</xdr:row>
      <xdr:rowOff>97731</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9588500" y="6168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114258</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9339795" y="5943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68738</xdr:rowOff>
    </xdr:from>
    <xdr:to>
      <xdr:col>46</xdr:col>
      <xdr:colOff>38100</xdr:colOff>
      <xdr:row>34</xdr:row>
      <xdr:rowOff>170338</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8699500" y="5898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15415</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8450795" y="5673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85530</xdr:rowOff>
    </xdr:from>
    <xdr:to>
      <xdr:col>41</xdr:col>
      <xdr:colOff>101600</xdr:colOff>
      <xdr:row>37</xdr:row>
      <xdr:rowOff>15680</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7810500" y="625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32207</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7561795" y="6032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129885</xdr:rowOff>
    </xdr:from>
    <xdr:to>
      <xdr:col>36</xdr:col>
      <xdr:colOff>165100</xdr:colOff>
      <xdr:row>37</xdr:row>
      <xdr:rowOff>60035</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6921500" y="630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76562</xdr:rowOff>
    </xdr:from>
    <xdr:ext cx="599010"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672795" y="6077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153660</xdr:rowOff>
    </xdr:from>
    <xdr:to>
      <xdr:col>54</xdr:col>
      <xdr:colOff>189865</xdr:colOff>
      <xdr:row>59</xdr:row>
      <xdr:rowOff>22159</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726160"/>
          <a:ext cx="1270" cy="1411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25986</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141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22159</xdr:rowOff>
    </xdr:from>
    <xdr:to>
      <xdr:col>55</xdr:col>
      <xdr:colOff>88900</xdr:colOff>
      <xdr:row>59</xdr:row>
      <xdr:rowOff>22159</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137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100337</xdr:rowOff>
    </xdr:from>
    <xdr:ext cx="690189"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50138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153660</xdr:rowOff>
    </xdr:from>
    <xdr:to>
      <xdr:col>55</xdr:col>
      <xdr:colOff>88900</xdr:colOff>
      <xdr:row>50</xdr:row>
      <xdr:rowOff>153660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726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47663</xdr:rowOff>
    </xdr:from>
    <xdr:to>
      <xdr:col>55</xdr:col>
      <xdr:colOff>0</xdr:colOff>
      <xdr:row>58</xdr:row>
      <xdr:rowOff>70280</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9639300" y="9991763"/>
          <a:ext cx="838200" cy="22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2091</xdr:rowOff>
    </xdr:from>
    <xdr:ext cx="599010"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7747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150664</xdr:rowOff>
    </xdr:from>
    <xdr:to>
      <xdr:col>55</xdr:col>
      <xdr:colOff>50800</xdr:colOff>
      <xdr:row>58</xdr:row>
      <xdr:rowOff>80814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9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47663</xdr:rowOff>
    </xdr:from>
    <xdr:to>
      <xdr:col>50</xdr:col>
      <xdr:colOff>114300</xdr:colOff>
      <xdr:row>58</xdr:row>
      <xdr:rowOff>99668</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8750300" y="9991763"/>
          <a:ext cx="889000" cy="5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160779</xdr:rowOff>
    </xdr:from>
    <xdr:to>
      <xdr:col>50</xdr:col>
      <xdr:colOff>165100</xdr:colOff>
      <xdr:row>58</xdr:row>
      <xdr:rowOff>90929</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933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107456</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39795" y="9708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153023</xdr:rowOff>
    </xdr:from>
    <xdr:to>
      <xdr:col>45</xdr:col>
      <xdr:colOff>177800</xdr:colOff>
      <xdr:row>58</xdr:row>
      <xdr:rowOff>99668</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7861300" y="9925673"/>
          <a:ext cx="889000" cy="118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5853</xdr:rowOff>
    </xdr:from>
    <xdr:to>
      <xdr:col>46</xdr:col>
      <xdr:colOff>38100</xdr:colOff>
      <xdr:row>58</xdr:row>
      <xdr:rowOff>107453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949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123980</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50795" y="9725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153023</xdr:rowOff>
    </xdr:from>
    <xdr:to>
      <xdr:col>41</xdr:col>
      <xdr:colOff>50800</xdr:colOff>
      <xdr:row>58</xdr:row>
      <xdr:rowOff>100812</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6972300" y="9925673"/>
          <a:ext cx="889000" cy="119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152223</xdr:rowOff>
    </xdr:from>
    <xdr:to>
      <xdr:col>41</xdr:col>
      <xdr:colOff>101600</xdr:colOff>
      <xdr:row>58</xdr:row>
      <xdr:rowOff>82373</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924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73500</xdr:rowOff>
    </xdr:from>
    <xdr:ext cx="59901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61795" y="10017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10860</xdr:rowOff>
    </xdr:from>
    <xdr:to>
      <xdr:col>36</xdr:col>
      <xdr:colOff>165100</xdr:colOff>
      <xdr:row>58</xdr:row>
      <xdr:rowOff>112460</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95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128987</xdr:rowOff>
    </xdr:from>
    <xdr:ext cx="59901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672795" y="9730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19480</xdr:rowOff>
    </xdr:from>
    <xdr:to>
      <xdr:col>55</xdr:col>
      <xdr:colOff>50800</xdr:colOff>
      <xdr:row>58</xdr:row>
      <xdr:rowOff>121080</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996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129090</xdr:rowOff>
    </xdr:from>
    <xdr:ext cx="599010"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901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168313</xdr:rowOff>
    </xdr:from>
    <xdr:to>
      <xdr:col>50</xdr:col>
      <xdr:colOff>165100</xdr:colOff>
      <xdr:row>58</xdr:row>
      <xdr:rowOff>98463</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9940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89590</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39795" y="10033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48868</xdr:rowOff>
    </xdr:from>
    <xdr:to>
      <xdr:col>46</xdr:col>
      <xdr:colOff>38100</xdr:colOff>
      <xdr:row>58</xdr:row>
      <xdr:rowOff>150468</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992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141595</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10085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102223</xdr:rowOff>
    </xdr:from>
    <xdr:to>
      <xdr:col>41</xdr:col>
      <xdr:colOff>101600</xdr:colOff>
      <xdr:row>58</xdr:row>
      <xdr:rowOff>32373</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874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48900</xdr:rowOff>
    </xdr:from>
    <xdr:ext cx="599010"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61795" y="9650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50012</xdr:rowOff>
    </xdr:from>
    <xdr:to>
      <xdr:col>36</xdr:col>
      <xdr:colOff>165100</xdr:colOff>
      <xdr:row>58</xdr:row>
      <xdr:rowOff>151612</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994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142739</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10086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id="{00000000-0008-0000-06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8771</xdr:rowOff>
    </xdr:from>
    <xdr:to>
      <xdr:col>54</xdr:col>
      <xdr:colOff>189865</xdr:colOff>
      <xdr:row>79</xdr:row>
      <xdr:rowOff>44450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10475595" y="12181721"/>
          <a:ext cx="1270" cy="14072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4" name="普通建設事業費 （ うち新規整備　）最小値テキスト">
          <a:extLst>
            <a:ext uri="{FF2B5EF4-FFF2-40B4-BE49-F238E27FC236}">
              <a16:creationId xmlns:a16="http://schemas.microsoft.com/office/drawing/2014/main" id="{00000000-0008-0000-0600-000094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126898</xdr:rowOff>
    </xdr:from>
    <xdr:ext cx="690189" cy="259045"/>
    <xdr:sp macro="" textlink="">
      <xdr:nvSpPr>
        <xdr:cNvPr id="406" name="普通建設事業費 （ うち新規整備　）最大値テキスト">
          <a:extLst>
            <a:ext uri="{FF2B5EF4-FFF2-40B4-BE49-F238E27FC236}">
              <a16:creationId xmlns:a16="http://schemas.microsoft.com/office/drawing/2014/main" id="{00000000-0008-0000-0600-000096010000}"/>
            </a:ext>
          </a:extLst>
        </xdr:cNvPr>
        <xdr:cNvSpPr txBox="1"/>
      </xdr:nvSpPr>
      <xdr:spPr>
        <a:xfrm>
          <a:off x="10528300" y="119569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1,108,094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8771</xdr:rowOff>
    </xdr:from>
    <xdr:to>
      <xdr:col>55</xdr:col>
      <xdr:colOff>88900</xdr:colOff>
      <xdr:row>71</xdr:row>
      <xdr:rowOff>8771</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2181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146072</xdr:rowOff>
    </xdr:from>
    <xdr:to>
      <xdr:col>55</xdr:col>
      <xdr:colOff>0</xdr:colOff>
      <xdr:row>78</xdr:row>
      <xdr:rowOff>153302</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9639300" y="13519172"/>
          <a:ext cx="838200" cy="7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116713</xdr:rowOff>
    </xdr:from>
    <xdr:ext cx="534377" cy="259045"/>
    <xdr:sp macro="" textlink="">
      <xdr:nvSpPr>
        <xdr:cNvPr id="409" name="普通建設事業費 （ うち新規整備　）平均値テキスト">
          <a:extLst>
            <a:ext uri="{FF2B5EF4-FFF2-40B4-BE49-F238E27FC236}">
              <a16:creationId xmlns:a16="http://schemas.microsoft.com/office/drawing/2014/main" id="{00000000-0008-0000-0600-000099010000}"/>
            </a:ext>
          </a:extLst>
        </xdr:cNvPr>
        <xdr:cNvSpPr txBox="1"/>
      </xdr:nvSpPr>
      <xdr:spPr>
        <a:xfrm>
          <a:off x="10528300" y="133183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93836</xdr:rowOff>
    </xdr:from>
    <xdr:to>
      <xdr:col>55</xdr:col>
      <xdr:colOff>50800</xdr:colOff>
      <xdr:row>79</xdr:row>
      <xdr:rowOff>23986</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10426700" y="13466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146072</xdr:rowOff>
    </xdr:from>
    <xdr:to>
      <xdr:col>50</xdr:col>
      <xdr:colOff>114300</xdr:colOff>
      <xdr:row>79</xdr:row>
      <xdr:rowOff>4975</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8750300" y="13519172"/>
          <a:ext cx="889000" cy="30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112021</xdr:rowOff>
    </xdr:from>
    <xdr:to>
      <xdr:col>50</xdr:col>
      <xdr:colOff>165100</xdr:colOff>
      <xdr:row>79</xdr:row>
      <xdr:rowOff>42171</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9588500" y="13485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33298</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372111" y="13577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95952</xdr:rowOff>
    </xdr:from>
    <xdr:to>
      <xdr:col>45</xdr:col>
      <xdr:colOff>177800</xdr:colOff>
      <xdr:row>79</xdr:row>
      <xdr:rowOff>4975</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7861300" y="13469052"/>
          <a:ext cx="889000" cy="80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115503</xdr:rowOff>
    </xdr:from>
    <xdr:to>
      <xdr:col>46</xdr:col>
      <xdr:colOff>38100</xdr:colOff>
      <xdr:row>79</xdr:row>
      <xdr:rowOff>45653</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8699500" y="13488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62180</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483111" y="13263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95952</xdr:rowOff>
    </xdr:from>
    <xdr:to>
      <xdr:col>41</xdr:col>
      <xdr:colOff>50800</xdr:colOff>
      <xdr:row>79</xdr:row>
      <xdr:rowOff>3642</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flipV="1">
          <a:off x="6972300" y="13469052"/>
          <a:ext cx="889000" cy="79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100592</xdr:rowOff>
    </xdr:from>
    <xdr:to>
      <xdr:col>41</xdr:col>
      <xdr:colOff>101600</xdr:colOff>
      <xdr:row>79</xdr:row>
      <xdr:rowOff>30742</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7810500" y="1347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21869</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594111" y="13566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113232</xdr:rowOff>
    </xdr:from>
    <xdr:to>
      <xdr:col>36</xdr:col>
      <xdr:colOff>165100</xdr:colOff>
      <xdr:row>79</xdr:row>
      <xdr:rowOff>43382</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6921500" y="13486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59909</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05111" y="13261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102502</xdr:rowOff>
    </xdr:from>
    <xdr:to>
      <xdr:col>55</xdr:col>
      <xdr:colOff>50800</xdr:colOff>
      <xdr:row>79</xdr:row>
      <xdr:rowOff>32652</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10426700" y="13475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72264</xdr:rowOff>
    </xdr:from>
    <xdr:ext cx="534377" cy="259045"/>
    <xdr:sp macro="" textlink="">
      <xdr:nvSpPr>
        <xdr:cNvPr id="428" name="普通建設事業費 （ うち新規整備　）該当値テキスト">
          <a:extLst>
            <a:ext uri="{FF2B5EF4-FFF2-40B4-BE49-F238E27FC236}">
              <a16:creationId xmlns:a16="http://schemas.microsoft.com/office/drawing/2014/main" id="{00000000-0008-0000-0600-0000AC010000}"/>
            </a:ext>
          </a:extLst>
        </xdr:cNvPr>
        <xdr:cNvSpPr txBox="1"/>
      </xdr:nvSpPr>
      <xdr:spPr>
        <a:xfrm>
          <a:off x="10528300" y="13445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95272</xdr:rowOff>
    </xdr:from>
    <xdr:to>
      <xdr:col>50</xdr:col>
      <xdr:colOff>165100</xdr:colOff>
      <xdr:row>79</xdr:row>
      <xdr:rowOff>25422</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9588500" y="13468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41949</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9372111" y="13243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125625</xdr:rowOff>
    </xdr:from>
    <xdr:to>
      <xdr:col>46</xdr:col>
      <xdr:colOff>38100</xdr:colOff>
      <xdr:row>79</xdr:row>
      <xdr:rowOff>55775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8699500" y="13498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46902</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8483111" y="13591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45152</xdr:rowOff>
    </xdr:from>
    <xdr:to>
      <xdr:col>41</xdr:col>
      <xdr:colOff>101600</xdr:colOff>
      <xdr:row>78</xdr:row>
      <xdr:rowOff>146752</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7810500" y="1341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163279</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7594111" y="13193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124292</xdr:rowOff>
    </xdr:from>
    <xdr:to>
      <xdr:col>36</xdr:col>
      <xdr:colOff>165100</xdr:colOff>
      <xdr:row>79</xdr:row>
      <xdr:rowOff>54442</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6921500" y="13497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45569</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705111" y="13590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00000000-0008-0000-06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123351</xdr:rowOff>
    </xdr:from>
    <xdr:to>
      <xdr:col>54</xdr:col>
      <xdr:colOff>189865</xdr:colOff>
      <xdr:row>99</xdr:row>
      <xdr:rowOff>16725</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10475595" y="15725301"/>
          <a:ext cx="1270" cy="1264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20552</xdr:rowOff>
    </xdr:from>
    <xdr:ext cx="469744" cy="259045"/>
    <xdr:sp macro="" textlink="">
      <xdr:nvSpPr>
        <xdr:cNvPr id="461" name="普通建設事業費 （ うち更新整備　）最小値テキスト">
          <a:extLst>
            <a:ext uri="{FF2B5EF4-FFF2-40B4-BE49-F238E27FC236}">
              <a16:creationId xmlns:a16="http://schemas.microsoft.com/office/drawing/2014/main" id="{00000000-0008-0000-0600-0000CD010000}"/>
            </a:ext>
          </a:extLst>
        </xdr:cNvPr>
        <xdr:cNvSpPr txBox="1"/>
      </xdr:nvSpPr>
      <xdr:spPr>
        <a:xfrm>
          <a:off x="10528300" y="16994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16725</xdr:rowOff>
    </xdr:from>
    <xdr:to>
      <xdr:col>55</xdr:col>
      <xdr:colOff>88900</xdr:colOff>
      <xdr:row>99</xdr:row>
      <xdr:rowOff>16725</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6990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70028</xdr:rowOff>
    </xdr:from>
    <xdr:ext cx="599010" cy="259045"/>
    <xdr:sp macro="" textlink="">
      <xdr:nvSpPr>
        <xdr:cNvPr id="463" name="普通建設事業費 （ うち更新整備　）最大値テキスト">
          <a:extLst>
            <a:ext uri="{FF2B5EF4-FFF2-40B4-BE49-F238E27FC236}">
              <a16:creationId xmlns:a16="http://schemas.microsoft.com/office/drawing/2014/main" id="{00000000-0008-0000-0600-0000CF010000}"/>
            </a:ext>
          </a:extLst>
        </xdr:cNvPr>
        <xdr:cNvSpPr txBox="1"/>
      </xdr:nvSpPr>
      <xdr:spPr>
        <a:xfrm>
          <a:off x="10528300" y="15500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123351</xdr:rowOff>
    </xdr:from>
    <xdr:to>
      <xdr:col>55</xdr:col>
      <xdr:colOff>88900</xdr:colOff>
      <xdr:row>91</xdr:row>
      <xdr:rowOff>123351</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5725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126350</xdr:rowOff>
    </xdr:from>
    <xdr:to>
      <xdr:col>55</xdr:col>
      <xdr:colOff>0</xdr:colOff>
      <xdr:row>98</xdr:row>
      <xdr:rowOff>5111</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9639300" y="16757000"/>
          <a:ext cx="838200" cy="50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58289</xdr:rowOff>
    </xdr:from>
    <xdr:ext cx="534377" cy="259045"/>
    <xdr:sp macro="" textlink="">
      <xdr:nvSpPr>
        <xdr:cNvPr id="466" name="普通建設事業費 （ うち更新整備　）平均値テキスト">
          <a:extLst>
            <a:ext uri="{FF2B5EF4-FFF2-40B4-BE49-F238E27FC236}">
              <a16:creationId xmlns:a16="http://schemas.microsoft.com/office/drawing/2014/main" id="{00000000-0008-0000-0600-0000D2010000}"/>
            </a:ext>
          </a:extLst>
        </xdr:cNvPr>
        <xdr:cNvSpPr txBox="1"/>
      </xdr:nvSpPr>
      <xdr:spPr>
        <a:xfrm>
          <a:off x="10528300" y="165174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35412</xdr:rowOff>
    </xdr:from>
    <xdr:to>
      <xdr:col>55</xdr:col>
      <xdr:colOff>50800</xdr:colOff>
      <xdr:row>97</xdr:row>
      <xdr:rowOff>137012</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10426700" y="16666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126350</xdr:rowOff>
    </xdr:from>
    <xdr:to>
      <xdr:col>50</xdr:col>
      <xdr:colOff>114300</xdr:colOff>
      <xdr:row>98</xdr:row>
      <xdr:rowOff>23361</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8750300" y="16757000"/>
          <a:ext cx="889000" cy="68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35872</xdr:rowOff>
    </xdr:from>
    <xdr:to>
      <xdr:col>50</xdr:col>
      <xdr:colOff>165100</xdr:colOff>
      <xdr:row>97</xdr:row>
      <xdr:rowOff>137472</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9588500" y="16666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153999</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372111" y="16441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141853</xdr:rowOff>
    </xdr:from>
    <xdr:to>
      <xdr:col>45</xdr:col>
      <xdr:colOff>177800</xdr:colOff>
      <xdr:row>98</xdr:row>
      <xdr:rowOff>23361</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7861300" y="16772503"/>
          <a:ext cx="889000" cy="52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59578</xdr:rowOff>
    </xdr:from>
    <xdr:to>
      <xdr:col>46</xdr:col>
      <xdr:colOff>38100</xdr:colOff>
      <xdr:row>97</xdr:row>
      <xdr:rowOff>161178</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8699500" y="1669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6255</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465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141853</xdr:rowOff>
    </xdr:from>
    <xdr:to>
      <xdr:col>41</xdr:col>
      <xdr:colOff>50800</xdr:colOff>
      <xdr:row>98</xdr:row>
      <xdr:rowOff>89602</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6972300" y="16772503"/>
          <a:ext cx="889000" cy="119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38478</xdr:rowOff>
    </xdr:from>
    <xdr:to>
      <xdr:col>41</xdr:col>
      <xdr:colOff>101600</xdr:colOff>
      <xdr:row>97</xdr:row>
      <xdr:rowOff>140078</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810500" y="1666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156605</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444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84213</xdr:rowOff>
    </xdr:from>
    <xdr:to>
      <xdr:col>36</xdr:col>
      <xdr:colOff>165100</xdr:colOff>
      <xdr:row>98</xdr:row>
      <xdr:rowOff>14363</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921500" y="167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30890</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490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125761</xdr:rowOff>
    </xdr:from>
    <xdr:to>
      <xdr:col>55</xdr:col>
      <xdr:colOff>50800</xdr:colOff>
      <xdr:row>98</xdr:row>
      <xdr:rowOff>55911</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10426700" y="16756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104188</xdr:rowOff>
    </xdr:from>
    <xdr:ext cx="534377" cy="259045"/>
    <xdr:sp macro="" textlink="">
      <xdr:nvSpPr>
        <xdr:cNvPr id="485" name="普通建設事業費 （ うち更新整備　）該当値テキスト">
          <a:extLst>
            <a:ext uri="{FF2B5EF4-FFF2-40B4-BE49-F238E27FC236}">
              <a16:creationId xmlns:a16="http://schemas.microsoft.com/office/drawing/2014/main" id="{00000000-0008-0000-0600-0000E5010000}"/>
            </a:ext>
          </a:extLst>
        </xdr:cNvPr>
        <xdr:cNvSpPr txBox="1"/>
      </xdr:nvSpPr>
      <xdr:spPr>
        <a:xfrm>
          <a:off x="10528300" y="16734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75550</xdr:rowOff>
    </xdr:from>
    <xdr:to>
      <xdr:col>50</xdr:col>
      <xdr:colOff>165100</xdr:colOff>
      <xdr:row>98</xdr:row>
      <xdr:rowOff>5700</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9588500" y="1670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168277</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372111" y="16798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144011</xdr:rowOff>
    </xdr:from>
    <xdr:to>
      <xdr:col>46</xdr:col>
      <xdr:colOff>38100</xdr:colOff>
      <xdr:row>98</xdr:row>
      <xdr:rowOff>74161</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8699500" y="16774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65288</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483111" y="16867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91053</xdr:rowOff>
    </xdr:from>
    <xdr:to>
      <xdr:col>41</xdr:col>
      <xdr:colOff>101600</xdr:colOff>
      <xdr:row>98</xdr:row>
      <xdr:rowOff>21203</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810500" y="16721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12330</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594111" y="1681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38802</xdr:rowOff>
    </xdr:from>
    <xdr:to>
      <xdr:col>36</xdr:col>
      <xdr:colOff>165100</xdr:colOff>
      <xdr:row>98</xdr:row>
      <xdr:rowOff>140402</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921500" y="16840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131529</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705111" y="16933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33</xdr:row>
      <xdr:rowOff>120379</xdr:rowOff>
    </xdr:from>
    <xdr:to>
      <xdr:col>85</xdr:col>
      <xdr:colOff>126364</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6317595" y="5778229"/>
          <a:ext cx="1269" cy="876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156224</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671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32</xdr:row>
      <xdr:rowOff>67056</xdr:rowOff>
    </xdr:from>
    <xdr:ext cx="599010"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5553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120379</xdr:rowOff>
    </xdr:from>
    <xdr:to>
      <xdr:col>86</xdr:col>
      <xdr:colOff>25400</xdr:colOff>
      <xdr:row>33</xdr:row>
      <xdr:rowOff>120379</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5778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32</xdr:row>
      <xdr:rowOff>90546</xdr:rowOff>
    </xdr:from>
    <xdr:to>
      <xdr:col>85</xdr:col>
      <xdr:colOff>127000</xdr:colOff>
      <xdr:row>33</xdr:row>
      <xdr:rowOff>120379</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5481300" y="5576946"/>
          <a:ext cx="838200" cy="201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29224</xdr:rowOff>
    </xdr:from>
    <xdr:ext cx="469744"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5443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50797</xdr:rowOff>
    </xdr:from>
    <xdr:to>
      <xdr:col>85</xdr:col>
      <xdr:colOff>177800</xdr:colOff>
      <xdr:row>38</xdr:row>
      <xdr:rowOff>152397</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565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90546</xdr:rowOff>
    </xdr:from>
    <xdr:to>
      <xdr:col>81</xdr:col>
      <xdr:colOff>50800</xdr:colOff>
      <xdr:row>37</xdr:row>
      <xdr:rowOff>75024</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4592300" y="5576946"/>
          <a:ext cx="889000" cy="841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42782</xdr:rowOff>
    </xdr:from>
    <xdr:to>
      <xdr:col>81</xdr:col>
      <xdr:colOff>101600</xdr:colOff>
      <xdr:row>38</xdr:row>
      <xdr:rowOff>144382</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5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135509</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14111" y="6650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75024</xdr:rowOff>
    </xdr:from>
    <xdr:to>
      <xdr:col>76</xdr:col>
      <xdr:colOff>114300</xdr:colOff>
      <xdr:row>38</xdr:row>
      <xdr:rowOff>39408</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3703300" y="6418674"/>
          <a:ext cx="889000" cy="135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28728</xdr:rowOff>
    </xdr:from>
    <xdr:to>
      <xdr:col>76</xdr:col>
      <xdr:colOff>165100</xdr:colOff>
      <xdr:row>38</xdr:row>
      <xdr:rowOff>130328</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65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121455</xdr:rowOff>
    </xdr:from>
    <xdr:ext cx="534377"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325111" y="6636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98899</xdr:rowOff>
    </xdr:from>
    <xdr:to>
      <xdr:col>71</xdr:col>
      <xdr:colOff>177800</xdr:colOff>
      <xdr:row>38</xdr:row>
      <xdr:rowOff>39408</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2814300" y="6271099"/>
          <a:ext cx="889000" cy="283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31014</xdr:rowOff>
    </xdr:from>
    <xdr:to>
      <xdr:col>72</xdr:col>
      <xdr:colOff>38100</xdr:colOff>
      <xdr:row>38</xdr:row>
      <xdr:rowOff>132614</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6546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123741</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436111" y="6638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31188</xdr:rowOff>
    </xdr:from>
    <xdr:to>
      <xdr:col>67</xdr:col>
      <xdr:colOff>101600</xdr:colOff>
      <xdr:row>38</xdr:row>
      <xdr:rowOff>132788</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654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123915</xdr:rowOff>
    </xdr:from>
    <xdr:ext cx="534377"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547111" y="6639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69579</xdr:rowOff>
    </xdr:from>
    <xdr:to>
      <xdr:col>85</xdr:col>
      <xdr:colOff>177800</xdr:colOff>
      <xdr:row>33</xdr:row>
      <xdr:rowOff>171179</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5727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22606</xdr:rowOff>
    </xdr:from>
    <xdr:ext cx="599010"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5680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39746</xdr:rowOff>
    </xdr:from>
    <xdr:to>
      <xdr:col>81</xdr:col>
      <xdr:colOff>101600</xdr:colOff>
      <xdr:row>32</xdr:row>
      <xdr:rowOff>141346</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5526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30</xdr:row>
      <xdr:rowOff>157873</xdr:rowOff>
    </xdr:from>
    <xdr:ext cx="59901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181795" y="5301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24224</xdr:rowOff>
    </xdr:from>
    <xdr:to>
      <xdr:col>76</xdr:col>
      <xdr:colOff>165100</xdr:colOff>
      <xdr:row>37</xdr:row>
      <xdr:rowOff>125824</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367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142351</xdr:rowOff>
    </xdr:from>
    <xdr:ext cx="534377"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325111" y="6143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160058</xdr:rowOff>
    </xdr:from>
    <xdr:to>
      <xdr:col>72</xdr:col>
      <xdr:colOff>38100</xdr:colOff>
      <xdr:row>38</xdr:row>
      <xdr:rowOff>90208</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50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106735</xdr:rowOff>
    </xdr:from>
    <xdr:ext cx="534377"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436111" y="6278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48099</xdr:rowOff>
    </xdr:from>
    <xdr:to>
      <xdr:col>67</xdr:col>
      <xdr:colOff>101600</xdr:colOff>
      <xdr:row>36</xdr:row>
      <xdr:rowOff>149699</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220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166226</xdr:rowOff>
    </xdr:from>
    <xdr:ext cx="534377"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547111" y="599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164656</xdr:rowOff>
    </xdr:from>
    <xdr:to>
      <xdr:col>85</xdr:col>
      <xdr:colOff>126364</xdr:colOff>
      <xdr:row>79</xdr:row>
      <xdr:rowOff>18630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6317595" y="12166156"/>
          <a:ext cx="1269" cy="1397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22457</xdr:rowOff>
    </xdr:from>
    <xdr:ext cx="469744" cy="259045"/>
    <xdr:sp macro="" textlink="">
      <xdr:nvSpPr>
        <xdr:cNvPr id="622" name="公債費最小値テキスト">
          <a:extLst>
            <a:ext uri="{FF2B5EF4-FFF2-40B4-BE49-F238E27FC236}">
              <a16:creationId xmlns:a16="http://schemas.microsoft.com/office/drawing/2014/main" id="{00000000-0008-0000-0600-00006E020000}"/>
            </a:ext>
          </a:extLst>
        </xdr:cNvPr>
        <xdr:cNvSpPr txBox="1"/>
      </xdr:nvSpPr>
      <xdr:spPr>
        <a:xfrm>
          <a:off x="16370300" y="13567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18630</xdr:rowOff>
    </xdr:from>
    <xdr:to>
      <xdr:col>86</xdr:col>
      <xdr:colOff>25400</xdr:colOff>
      <xdr:row>79</xdr:row>
      <xdr:rowOff>18630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3563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111333</xdr:rowOff>
    </xdr:from>
    <xdr:ext cx="599010" cy="259045"/>
    <xdr:sp macro="" textlink="">
      <xdr:nvSpPr>
        <xdr:cNvPr id="624" name="公債費最大値テキスト">
          <a:extLst>
            <a:ext uri="{FF2B5EF4-FFF2-40B4-BE49-F238E27FC236}">
              <a16:creationId xmlns:a16="http://schemas.microsoft.com/office/drawing/2014/main" id="{00000000-0008-0000-0600-000070020000}"/>
            </a:ext>
          </a:extLst>
        </xdr:cNvPr>
        <xdr:cNvSpPr txBox="1"/>
      </xdr:nvSpPr>
      <xdr:spPr>
        <a:xfrm>
          <a:off x="16370300" y="11941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164656</xdr:rowOff>
    </xdr:from>
    <xdr:to>
      <xdr:col>86</xdr:col>
      <xdr:colOff>25400</xdr:colOff>
      <xdr:row>70</xdr:row>
      <xdr:rowOff>164656</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2166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56657</xdr:rowOff>
    </xdr:from>
    <xdr:to>
      <xdr:col>85</xdr:col>
      <xdr:colOff>127000</xdr:colOff>
      <xdr:row>77</xdr:row>
      <xdr:rowOff>75113</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5481300" y="13258307"/>
          <a:ext cx="838200" cy="18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27309</xdr:rowOff>
    </xdr:from>
    <xdr:ext cx="534377" cy="259045"/>
    <xdr:sp macro="" textlink="">
      <xdr:nvSpPr>
        <xdr:cNvPr id="627" name="公債費平均値テキスト">
          <a:extLst>
            <a:ext uri="{FF2B5EF4-FFF2-40B4-BE49-F238E27FC236}">
              <a16:creationId xmlns:a16="http://schemas.microsoft.com/office/drawing/2014/main" id="{00000000-0008-0000-0600-000073020000}"/>
            </a:ext>
          </a:extLst>
        </xdr:cNvPr>
        <xdr:cNvSpPr txBox="1"/>
      </xdr:nvSpPr>
      <xdr:spPr>
        <a:xfrm>
          <a:off x="16370300" y="130575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4432</xdr:rowOff>
    </xdr:from>
    <xdr:to>
      <xdr:col>85</xdr:col>
      <xdr:colOff>177800</xdr:colOff>
      <xdr:row>77</xdr:row>
      <xdr:rowOff>106032</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6268700" y="13206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75113</xdr:rowOff>
    </xdr:from>
    <xdr:to>
      <xdr:col>81</xdr:col>
      <xdr:colOff>50800</xdr:colOff>
      <xdr:row>77</xdr:row>
      <xdr:rowOff>93565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4592300" y="13276763"/>
          <a:ext cx="889000" cy="18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16777</xdr:rowOff>
    </xdr:from>
    <xdr:to>
      <xdr:col>81</xdr:col>
      <xdr:colOff>101600</xdr:colOff>
      <xdr:row>77</xdr:row>
      <xdr:rowOff>118377</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5430500" y="13218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134904</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14111" y="12993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93565</xdr:rowOff>
    </xdr:from>
    <xdr:to>
      <xdr:col>76</xdr:col>
      <xdr:colOff>114300</xdr:colOff>
      <xdr:row>77</xdr:row>
      <xdr:rowOff>101741</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3703300" y="13295215"/>
          <a:ext cx="889000" cy="8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59985</xdr:rowOff>
    </xdr:from>
    <xdr:to>
      <xdr:col>76</xdr:col>
      <xdr:colOff>165100</xdr:colOff>
      <xdr:row>77</xdr:row>
      <xdr:rowOff>161585</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4541500" y="13261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152712</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25111" y="13354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101741</xdr:rowOff>
    </xdr:from>
    <xdr:to>
      <xdr:col>71</xdr:col>
      <xdr:colOff>177800</xdr:colOff>
      <xdr:row>77</xdr:row>
      <xdr:rowOff>135003</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2814300" y="13303391"/>
          <a:ext cx="889000" cy="33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63697</xdr:rowOff>
    </xdr:from>
    <xdr:to>
      <xdr:col>72</xdr:col>
      <xdr:colOff>38100</xdr:colOff>
      <xdr:row>77</xdr:row>
      <xdr:rowOff>165297</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652500" y="13265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156424</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436111" y="13358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50777</xdr:rowOff>
    </xdr:from>
    <xdr:to>
      <xdr:col>67</xdr:col>
      <xdr:colOff>101600</xdr:colOff>
      <xdr:row>77</xdr:row>
      <xdr:rowOff>152377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2763500" y="13252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168904</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547111" y="13027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5857</xdr:rowOff>
    </xdr:from>
    <xdr:to>
      <xdr:col>85</xdr:col>
      <xdr:colOff>177800</xdr:colOff>
      <xdr:row>77</xdr:row>
      <xdr:rowOff>107457</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6268700" y="1320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155734</xdr:rowOff>
    </xdr:from>
    <xdr:ext cx="534377" cy="259045"/>
    <xdr:sp macro="" textlink="">
      <xdr:nvSpPr>
        <xdr:cNvPr id="646" name="公債費該当値テキスト">
          <a:extLst>
            <a:ext uri="{FF2B5EF4-FFF2-40B4-BE49-F238E27FC236}">
              <a16:creationId xmlns:a16="http://schemas.microsoft.com/office/drawing/2014/main" id="{00000000-0008-0000-0600-000086020000}"/>
            </a:ext>
          </a:extLst>
        </xdr:cNvPr>
        <xdr:cNvSpPr txBox="1"/>
      </xdr:nvSpPr>
      <xdr:spPr>
        <a:xfrm>
          <a:off x="16370300" y="13185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24313</xdr:rowOff>
    </xdr:from>
    <xdr:to>
      <xdr:col>81</xdr:col>
      <xdr:colOff>101600</xdr:colOff>
      <xdr:row>77</xdr:row>
      <xdr:rowOff>125913</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5430500" y="13225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117040</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14111" y="13318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42765</xdr:rowOff>
    </xdr:from>
    <xdr:to>
      <xdr:col>76</xdr:col>
      <xdr:colOff>165100</xdr:colOff>
      <xdr:row>77</xdr:row>
      <xdr:rowOff>144365</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324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160892</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325111" y="13019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50941</xdr:rowOff>
    </xdr:from>
    <xdr:to>
      <xdr:col>72</xdr:col>
      <xdr:colOff>38100</xdr:colOff>
      <xdr:row>77</xdr:row>
      <xdr:rowOff>152541</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652500" y="13252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169068</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436111" y="13027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84203</xdr:rowOff>
    </xdr:from>
    <xdr:to>
      <xdr:col>67</xdr:col>
      <xdr:colOff>101600</xdr:colOff>
      <xdr:row>78</xdr:row>
      <xdr:rowOff>14353</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63500" y="13285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5480</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547111" y="13378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154352</xdr:rowOff>
    </xdr:from>
    <xdr:to>
      <xdr:col>85</xdr:col>
      <xdr:colOff>126364</xdr:colOff>
      <xdr:row>99</xdr:row>
      <xdr:rowOff>37133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756302"/>
          <a:ext cx="1269" cy="1254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40960</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7014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37133</xdr:rowOff>
    </xdr:from>
    <xdr:to>
      <xdr:col>86</xdr:col>
      <xdr:colOff>25400</xdr:colOff>
      <xdr:row>99</xdr:row>
      <xdr:rowOff>37133</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7010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101029</xdr:rowOff>
    </xdr:from>
    <xdr:ext cx="599010"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531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154352</xdr:rowOff>
    </xdr:from>
    <xdr:to>
      <xdr:col>86</xdr:col>
      <xdr:colOff>25400</xdr:colOff>
      <xdr:row>91</xdr:row>
      <xdr:rowOff>154352</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756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80358</xdr:rowOff>
    </xdr:from>
    <xdr:to>
      <xdr:col>85</xdr:col>
      <xdr:colOff>127000</xdr:colOff>
      <xdr:row>98</xdr:row>
      <xdr:rowOff>142796</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5481300" y="16882458"/>
          <a:ext cx="838200" cy="62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46550</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6772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23673</xdr:rowOff>
    </xdr:from>
    <xdr:to>
      <xdr:col>85</xdr:col>
      <xdr:colOff>177800</xdr:colOff>
      <xdr:row>98</xdr:row>
      <xdr:rowOff>125273</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825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80358</xdr:rowOff>
    </xdr:from>
    <xdr:to>
      <xdr:col>81</xdr:col>
      <xdr:colOff>50800</xdr:colOff>
      <xdr:row>98</xdr:row>
      <xdr:rowOff>99375</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6882458"/>
          <a:ext cx="889000" cy="19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12847</xdr:rowOff>
    </xdr:from>
    <xdr:to>
      <xdr:col>81</xdr:col>
      <xdr:colOff>101600</xdr:colOff>
      <xdr:row>98</xdr:row>
      <xdr:rowOff>114447</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81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130974</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590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99375</xdr:rowOff>
    </xdr:from>
    <xdr:to>
      <xdr:col>76</xdr:col>
      <xdr:colOff>114300</xdr:colOff>
      <xdr:row>98</xdr:row>
      <xdr:rowOff>169721</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3703300" y="16901475"/>
          <a:ext cx="889000" cy="70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66704</xdr:rowOff>
    </xdr:from>
    <xdr:to>
      <xdr:col>76</xdr:col>
      <xdr:colOff>165100</xdr:colOff>
      <xdr:row>98</xdr:row>
      <xdr:rowOff>168304</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868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159431</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961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169721</xdr:rowOff>
    </xdr:from>
    <xdr:to>
      <xdr:col>71</xdr:col>
      <xdr:colOff>177800</xdr:colOff>
      <xdr:row>99</xdr:row>
      <xdr:rowOff>13771</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2814300" y="16971821"/>
          <a:ext cx="889000" cy="15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71472</xdr:rowOff>
    </xdr:from>
    <xdr:to>
      <xdr:col>72</xdr:col>
      <xdr:colOff>38100</xdr:colOff>
      <xdr:row>99</xdr:row>
      <xdr:rowOff>1622</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87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18149</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36111" y="16648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71841</xdr:rowOff>
    </xdr:from>
    <xdr:to>
      <xdr:col>67</xdr:col>
      <xdr:colOff>101600</xdr:colOff>
      <xdr:row>99</xdr:row>
      <xdr:rowOff>1991</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87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18518</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47111" y="16649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91996</xdr:rowOff>
    </xdr:from>
    <xdr:to>
      <xdr:col>85</xdr:col>
      <xdr:colOff>177800</xdr:colOff>
      <xdr:row>99</xdr:row>
      <xdr:rowOff>22146</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894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6923</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809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29558</xdr:rowOff>
    </xdr:from>
    <xdr:to>
      <xdr:col>81</xdr:col>
      <xdr:colOff>101600</xdr:colOff>
      <xdr:row>98</xdr:row>
      <xdr:rowOff>131158</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831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122285</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6924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48575</xdr:rowOff>
    </xdr:from>
    <xdr:to>
      <xdr:col>76</xdr:col>
      <xdr:colOff>165100</xdr:colOff>
      <xdr:row>98</xdr:row>
      <xdr:rowOff>150175</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850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166702</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6625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118921</xdr:rowOff>
    </xdr:from>
    <xdr:to>
      <xdr:col>72</xdr:col>
      <xdr:colOff>38100</xdr:colOff>
      <xdr:row>99</xdr:row>
      <xdr:rowOff>49071</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921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40198</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36111" y="17013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134421</xdr:rowOff>
    </xdr:from>
    <xdr:to>
      <xdr:col>67</xdr:col>
      <xdr:colOff>101600</xdr:colOff>
      <xdr:row>99</xdr:row>
      <xdr:rowOff>64571</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936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55698</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47111" y="17029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102964</xdr:rowOff>
    </xdr:from>
    <xdr:to>
      <xdr:col>116</xdr:col>
      <xdr:colOff>62864</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246464"/>
          <a:ext cx="1269" cy="1408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49641</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021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102964</xdr:rowOff>
    </xdr:from>
    <xdr:to>
      <xdr:col>116</xdr:col>
      <xdr:colOff>152400</xdr:colOff>
      <xdr:row>30</xdr:row>
      <xdr:rowOff>102964</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246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53118</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3967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30242</xdr:rowOff>
    </xdr:from>
    <xdr:to>
      <xdr:col>116</xdr:col>
      <xdr:colOff>114300</xdr:colOff>
      <xdr:row>38</xdr:row>
      <xdr:rowOff>131842</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545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38745</xdr:rowOff>
    </xdr:from>
    <xdr:to>
      <xdr:col>112</xdr:col>
      <xdr:colOff>38100</xdr:colOff>
      <xdr:row>38</xdr:row>
      <xdr:rowOff>140345</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55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156872</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329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40825</xdr:rowOff>
    </xdr:from>
    <xdr:to>
      <xdr:col>107</xdr:col>
      <xdr:colOff>101600</xdr:colOff>
      <xdr:row>38</xdr:row>
      <xdr:rowOff>142425</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555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158952</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331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55593</xdr:rowOff>
    </xdr:from>
    <xdr:to>
      <xdr:col>102</xdr:col>
      <xdr:colOff>165100</xdr:colOff>
      <xdr:row>38</xdr:row>
      <xdr:rowOff>157193</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57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2270</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345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46495</xdr:rowOff>
    </xdr:from>
    <xdr:to>
      <xdr:col>98</xdr:col>
      <xdr:colOff>38100</xdr:colOff>
      <xdr:row>38</xdr:row>
      <xdr:rowOff>148095</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561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164622</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336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8668</xdr:rowOff>
    </xdr:from>
    <xdr:ext cx="249299"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52376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貸付金グラフ枠">
          <a:extLst>
            <a:ext uri="{FF2B5EF4-FFF2-40B4-BE49-F238E27FC236}">
              <a16:creationId xmlns:a16="http://schemas.microsoft.com/office/drawing/2014/main" id="{00000000-0008-0000-06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18405</xdr:rowOff>
    </xdr:from>
    <xdr:to>
      <xdr:col>116</xdr:col>
      <xdr:colOff>62864</xdr:colOff>
      <xdr:row>58</xdr:row>
      <xdr:rowOff>139700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flipV="1">
          <a:off x="22159595" y="8933805"/>
          <a:ext cx="1269" cy="1149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168150</xdr:rowOff>
    </xdr:from>
    <xdr:ext cx="249299" cy="259045"/>
    <xdr:sp macro="" textlink="">
      <xdr:nvSpPr>
        <xdr:cNvPr id="789" name="貸付金最小値テキスト">
          <a:extLst>
            <a:ext uri="{FF2B5EF4-FFF2-40B4-BE49-F238E27FC236}">
              <a16:creationId xmlns:a16="http://schemas.microsoft.com/office/drawing/2014/main" id="{00000000-0008-0000-0600-000015030000}"/>
            </a:ext>
          </a:extLst>
        </xdr:cNvPr>
        <xdr:cNvSpPr txBox="1"/>
      </xdr:nvSpPr>
      <xdr:spPr>
        <a:xfrm>
          <a:off x="22212300" y="101122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136532</xdr:rowOff>
    </xdr:from>
    <xdr:ext cx="599010" cy="259045"/>
    <xdr:sp macro="" textlink="">
      <xdr:nvSpPr>
        <xdr:cNvPr id="791" name="貸付金最大値テキスト">
          <a:extLst>
            <a:ext uri="{FF2B5EF4-FFF2-40B4-BE49-F238E27FC236}">
              <a16:creationId xmlns:a16="http://schemas.microsoft.com/office/drawing/2014/main" id="{00000000-0008-0000-0600-000017030000}"/>
            </a:ext>
          </a:extLst>
        </xdr:cNvPr>
        <xdr:cNvSpPr txBox="1"/>
      </xdr:nvSpPr>
      <xdr:spPr>
        <a:xfrm>
          <a:off x="22212300" y="8709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18405</xdr:rowOff>
    </xdr:from>
    <xdr:to>
      <xdr:col>116</xdr:col>
      <xdr:colOff>152400</xdr:colOff>
      <xdr:row>52</xdr:row>
      <xdr:rowOff>18405</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8933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139327</xdr:rowOff>
    </xdr:from>
    <xdr:to>
      <xdr:col>116</xdr:col>
      <xdr:colOff>63500</xdr:colOff>
      <xdr:row>58</xdr:row>
      <xdr:rowOff>139517</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21323300" y="10083427"/>
          <a:ext cx="8382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85600</xdr:rowOff>
    </xdr:from>
    <xdr:ext cx="534377" cy="259045"/>
    <xdr:sp macro="" textlink="">
      <xdr:nvSpPr>
        <xdr:cNvPr id="794" name="貸付金平均値テキスト">
          <a:extLst>
            <a:ext uri="{FF2B5EF4-FFF2-40B4-BE49-F238E27FC236}">
              <a16:creationId xmlns:a16="http://schemas.microsoft.com/office/drawing/2014/main" id="{00000000-0008-0000-0600-00001A030000}"/>
            </a:ext>
          </a:extLst>
        </xdr:cNvPr>
        <xdr:cNvSpPr txBox="1"/>
      </xdr:nvSpPr>
      <xdr:spPr>
        <a:xfrm>
          <a:off x="22212300" y="98582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62723</xdr:rowOff>
    </xdr:from>
    <xdr:to>
      <xdr:col>116</xdr:col>
      <xdr:colOff>114300</xdr:colOff>
      <xdr:row>58</xdr:row>
      <xdr:rowOff>164323</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2110700" y="10006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139517</xdr:rowOff>
    </xdr:from>
    <xdr:to>
      <xdr:col>111</xdr:col>
      <xdr:colOff>177800</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0434300" y="10083617"/>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78094</xdr:rowOff>
    </xdr:from>
    <xdr:to>
      <xdr:col>112</xdr:col>
      <xdr:colOff>38100</xdr:colOff>
      <xdr:row>59</xdr:row>
      <xdr:rowOff>8244</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1272500" y="1002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24771</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088428" y="9797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139654</xdr:rowOff>
    </xdr:from>
    <xdr:to>
      <xdr:col>107</xdr:col>
      <xdr:colOff>50800</xdr:colOff>
      <xdr:row>58</xdr:row>
      <xdr:rowOff>139700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19545300" y="10083754"/>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80867</xdr:rowOff>
    </xdr:from>
    <xdr:to>
      <xdr:col>107</xdr:col>
      <xdr:colOff>101600</xdr:colOff>
      <xdr:row>59</xdr:row>
      <xdr:rowOff>11017</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0383500" y="10024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27544</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0199428" y="9800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139654</xdr:rowOff>
    </xdr:from>
    <xdr:to>
      <xdr:col>102</xdr:col>
      <xdr:colOff>114300</xdr:colOff>
      <xdr:row>58</xdr:row>
      <xdr:rowOff>139700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18656300" y="10083754"/>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81373</xdr:rowOff>
    </xdr:from>
    <xdr:to>
      <xdr:col>102</xdr:col>
      <xdr:colOff>165100</xdr:colOff>
      <xdr:row>59</xdr:row>
      <xdr:rowOff>11523</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9494500" y="1002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28050</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10428" y="9800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83658</xdr:rowOff>
    </xdr:from>
    <xdr:to>
      <xdr:col>98</xdr:col>
      <xdr:colOff>38100</xdr:colOff>
      <xdr:row>59</xdr:row>
      <xdr:rowOff>13808</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8605500" y="10027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30335</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8421428" y="9802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88527</xdr:rowOff>
    </xdr:from>
    <xdr:to>
      <xdr:col>116</xdr:col>
      <xdr:colOff>114300</xdr:colOff>
      <xdr:row>59</xdr:row>
      <xdr:rowOff>18677</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2110700" y="10032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41150</xdr:rowOff>
    </xdr:from>
    <xdr:ext cx="378565" cy="259045"/>
    <xdr:sp macro="" textlink="">
      <xdr:nvSpPr>
        <xdr:cNvPr id="813" name="貸付金該当値テキスト">
          <a:extLst>
            <a:ext uri="{FF2B5EF4-FFF2-40B4-BE49-F238E27FC236}">
              <a16:creationId xmlns:a16="http://schemas.microsoft.com/office/drawing/2014/main" id="{00000000-0008-0000-0600-00002D030000}"/>
            </a:ext>
          </a:extLst>
        </xdr:cNvPr>
        <xdr:cNvSpPr txBox="1"/>
      </xdr:nvSpPr>
      <xdr:spPr>
        <a:xfrm>
          <a:off x="22212300" y="99852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88717</xdr:rowOff>
    </xdr:from>
    <xdr:to>
      <xdr:col>112</xdr:col>
      <xdr:colOff>38100</xdr:colOff>
      <xdr:row>59</xdr:row>
      <xdr:rowOff>18867</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1272500" y="10032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9994</xdr:rowOff>
    </xdr:from>
    <xdr:ext cx="313932"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166333" y="101255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88854</xdr:rowOff>
    </xdr:from>
    <xdr:to>
      <xdr:col>102</xdr:col>
      <xdr:colOff>165100</xdr:colOff>
      <xdr:row>59</xdr:row>
      <xdr:rowOff>19004</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9494500" y="1003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10131</xdr:rowOff>
    </xdr:from>
    <xdr:ext cx="313932"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88333" y="101256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4" name="繰出金グラフ枠">
          <a:extLst>
            <a:ext uri="{FF2B5EF4-FFF2-40B4-BE49-F238E27FC236}">
              <a16:creationId xmlns:a16="http://schemas.microsoft.com/office/drawing/2014/main" id="{00000000-0008-0000-0600-00004C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7810</xdr:rowOff>
    </xdr:from>
    <xdr:to>
      <xdr:col>116</xdr:col>
      <xdr:colOff>62864</xdr:colOff>
      <xdr:row>77</xdr:row>
      <xdr:rowOff>137477</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22159595" y="12009310"/>
          <a:ext cx="1269" cy="1329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141304</xdr:rowOff>
    </xdr:from>
    <xdr:ext cx="534377" cy="259045"/>
    <xdr:sp macro="" textlink="">
      <xdr:nvSpPr>
        <xdr:cNvPr id="846" name="繰出金最小値テキスト">
          <a:extLst>
            <a:ext uri="{FF2B5EF4-FFF2-40B4-BE49-F238E27FC236}">
              <a16:creationId xmlns:a16="http://schemas.microsoft.com/office/drawing/2014/main" id="{00000000-0008-0000-0600-00004E030000}"/>
            </a:ext>
          </a:extLst>
        </xdr:cNvPr>
        <xdr:cNvSpPr txBox="1"/>
      </xdr:nvSpPr>
      <xdr:spPr>
        <a:xfrm>
          <a:off x="22212300" y="13342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137477</xdr:rowOff>
    </xdr:from>
    <xdr:to>
      <xdr:col>116</xdr:col>
      <xdr:colOff>152400</xdr:colOff>
      <xdr:row>77</xdr:row>
      <xdr:rowOff>137477</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3339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125937</xdr:rowOff>
    </xdr:from>
    <xdr:ext cx="599010" cy="259045"/>
    <xdr:sp macro="" textlink="">
      <xdr:nvSpPr>
        <xdr:cNvPr id="848" name="繰出金最大値テキスト">
          <a:extLst>
            <a:ext uri="{FF2B5EF4-FFF2-40B4-BE49-F238E27FC236}">
              <a16:creationId xmlns:a16="http://schemas.microsoft.com/office/drawing/2014/main" id="{00000000-0008-0000-0600-000050030000}"/>
            </a:ext>
          </a:extLst>
        </xdr:cNvPr>
        <xdr:cNvSpPr txBox="1"/>
      </xdr:nvSpPr>
      <xdr:spPr>
        <a:xfrm>
          <a:off x="22212300" y="11784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7810</xdr:rowOff>
    </xdr:from>
    <xdr:to>
      <xdr:col>116</xdr:col>
      <xdr:colOff>152400</xdr:colOff>
      <xdr:row>70</xdr:row>
      <xdr:rowOff>7810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2009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70307</xdr:rowOff>
    </xdr:from>
    <xdr:to>
      <xdr:col>116</xdr:col>
      <xdr:colOff>63500</xdr:colOff>
      <xdr:row>73</xdr:row>
      <xdr:rowOff>82309</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1323300" y="12586157"/>
          <a:ext cx="838200" cy="1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61689</xdr:rowOff>
    </xdr:from>
    <xdr:ext cx="534377" cy="259045"/>
    <xdr:sp macro="" textlink="">
      <xdr:nvSpPr>
        <xdr:cNvPr id="851" name="繰出金平均値テキスト">
          <a:extLst>
            <a:ext uri="{FF2B5EF4-FFF2-40B4-BE49-F238E27FC236}">
              <a16:creationId xmlns:a16="http://schemas.microsoft.com/office/drawing/2014/main" id="{00000000-0008-0000-0600-000053030000}"/>
            </a:ext>
          </a:extLst>
        </xdr:cNvPr>
        <xdr:cNvSpPr txBox="1"/>
      </xdr:nvSpPr>
      <xdr:spPr>
        <a:xfrm>
          <a:off x="22212300" y="12577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83262</xdr:rowOff>
    </xdr:from>
    <xdr:to>
      <xdr:col>116</xdr:col>
      <xdr:colOff>114300</xdr:colOff>
      <xdr:row>74</xdr:row>
      <xdr:rowOff>13412</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2110700" y="12599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70307</xdr:rowOff>
    </xdr:from>
    <xdr:to>
      <xdr:col>111</xdr:col>
      <xdr:colOff>177800</xdr:colOff>
      <xdr:row>73</xdr:row>
      <xdr:rowOff>144780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0434300" y="12586157"/>
          <a:ext cx="889000" cy="74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102857</xdr:rowOff>
    </xdr:from>
    <xdr:to>
      <xdr:col>112</xdr:col>
      <xdr:colOff>38100</xdr:colOff>
      <xdr:row>74</xdr:row>
      <xdr:rowOff>33007</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1272500" y="1261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24134</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056111" y="12711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144780</xdr:rowOff>
    </xdr:from>
    <xdr:to>
      <xdr:col>107</xdr:col>
      <xdr:colOff>50800</xdr:colOff>
      <xdr:row>74</xdr:row>
      <xdr:rowOff>12903</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19545300" y="12660630"/>
          <a:ext cx="889000" cy="39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64592</xdr:rowOff>
    </xdr:from>
    <xdr:to>
      <xdr:col>107</xdr:col>
      <xdr:colOff>101600</xdr:colOff>
      <xdr:row>73</xdr:row>
      <xdr:rowOff>166192</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0383500" y="12580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11269</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0167111" y="12355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157505</xdr:rowOff>
    </xdr:from>
    <xdr:to>
      <xdr:col>102</xdr:col>
      <xdr:colOff>114300</xdr:colOff>
      <xdr:row>74</xdr:row>
      <xdr:rowOff>12903</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18656300" y="12673355"/>
          <a:ext cx="889000" cy="26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47676</xdr:rowOff>
    </xdr:from>
    <xdr:to>
      <xdr:col>102</xdr:col>
      <xdr:colOff>165100</xdr:colOff>
      <xdr:row>73</xdr:row>
      <xdr:rowOff>149276</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9494500" y="12563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165803</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278111" y="12338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80378</xdr:rowOff>
    </xdr:from>
    <xdr:to>
      <xdr:col>98</xdr:col>
      <xdr:colOff>38100</xdr:colOff>
      <xdr:row>74</xdr:row>
      <xdr:rowOff>10528</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8605500" y="12596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27055</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389111" y="12371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31509</xdr:rowOff>
    </xdr:from>
    <xdr:to>
      <xdr:col>116</xdr:col>
      <xdr:colOff>114300</xdr:colOff>
      <xdr:row>73</xdr:row>
      <xdr:rowOff>133109</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2110700" y="12547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54386</xdr:rowOff>
    </xdr:from>
    <xdr:ext cx="534377" cy="259045"/>
    <xdr:sp macro="" textlink="">
      <xdr:nvSpPr>
        <xdr:cNvPr id="870" name="繰出金該当値テキスト">
          <a:extLst>
            <a:ext uri="{FF2B5EF4-FFF2-40B4-BE49-F238E27FC236}">
              <a16:creationId xmlns:a16="http://schemas.microsoft.com/office/drawing/2014/main" id="{00000000-0008-0000-0600-000066030000}"/>
            </a:ext>
          </a:extLst>
        </xdr:cNvPr>
        <xdr:cNvSpPr txBox="1"/>
      </xdr:nvSpPr>
      <xdr:spPr>
        <a:xfrm>
          <a:off x="22212300" y="12398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19507</xdr:rowOff>
    </xdr:from>
    <xdr:to>
      <xdr:col>112</xdr:col>
      <xdr:colOff>38100</xdr:colOff>
      <xdr:row>73</xdr:row>
      <xdr:rowOff>121107</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1272500" y="1253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137634</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056111" y="12310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93980</xdr:rowOff>
    </xdr:from>
    <xdr:to>
      <xdr:col>107</xdr:col>
      <xdr:colOff>101600</xdr:colOff>
      <xdr:row>74</xdr:row>
      <xdr:rowOff>24130</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0383500" y="12609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15257</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167111" y="12702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133553</xdr:rowOff>
    </xdr:from>
    <xdr:to>
      <xdr:col>102</xdr:col>
      <xdr:colOff>165100</xdr:colOff>
      <xdr:row>74</xdr:row>
      <xdr:rowOff>63703</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9494500" y="12649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54830</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278111" y="12742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106705</xdr:rowOff>
    </xdr:from>
    <xdr:to>
      <xdr:col>98</xdr:col>
      <xdr:colOff>38100</xdr:colOff>
      <xdr:row>74</xdr:row>
      <xdr:rowOff>36855</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8605500" y="12622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27982</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389111" y="12715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3" name="前年度繰上充用金グラフ枠">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5" name="前年度繰上充用金最小値テキスト">
          <a:extLst>
            <a:ext uri="{FF2B5EF4-FFF2-40B4-BE49-F238E27FC236}">
              <a16:creationId xmlns:a16="http://schemas.microsoft.com/office/drawing/2014/main" id="{00000000-0008-0000-0600-00007F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7" name="前年度繰上充用金最大値テキスト">
          <a:extLst>
            <a:ext uri="{FF2B5EF4-FFF2-40B4-BE49-F238E27FC236}">
              <a16:creationId xmlns:a16="http://schemas.microsoft.com/office/drawing/2014/main" id="{00000000-0008-0000-0600-000081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0" name="前年度繰上充用金平均値テキスト">
          <a:extLst>
            <a:ext uri="{FF2B5EF4-FFF2-40B4-BE49-F238E27FC236}">
              <a16:creationId xmlns:a16="http://schemas.microsoft.com/office/drawing/2014/main" id="{00000000-0008-0000-0600-000084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9" name="前年度繰上充用金該当値テキスト">
          <a:extLst>
            <a:ext uri="{FF2B5EF4-FFF2-40B4-BE49-F238E27FC236}">
              <a16:creationId xmlns:a16="http://schemas.microsoft.com/office/drawing/2014/main" id="{00000000-0008-0000-0600-000097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8" name="正方形/長方形 927">
          <a:extLst>
            <a:ext uri="{FF2B5EF4-FFF2-40B4-BE49-F238E27FC236}">
              <a16:creationId xmlns:a16="http://schemas.microsoft.com/office/drawing/2014/main" id="{00000000-0008-0000-0600-0000A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9" name="正方形/長方形 928">
          <a:extLst>
            <a:ext uri="{FF2B5EF4-FFF2-40B4-BE49-F238E27FC236}">
              <a16:creationId xmlns:a16="http://schemas.microsoft.com/office/drawing/2014/main" id="{00000000-0008-0000-0600-0000A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普通建設事業費は、前年度に比べ</a:t>
          </a:r>
          <a:r>
            <a:rPr kumimoji="1" lang="en-US" altLang="ja-JP" sz="1100">
              <a:solidFill>
                <a:schemeClr val="dk1"/>
              </a:solidFill>
              <a:effectLst/>
              <a:latin typeface="+mn-lt"/>
              <a:ea typeface="+mn-ea"/>
              <a:cs typeface="+mn-cs"/>
            </a:rPr>
            <a:t>17,809</a:t>
          </a:r>
          <a:r>
            <a:rPr kumimoji="1" lang="ja-JP" altLang="ja-JP" sz="1100">
              <a:solidFill>
                <a:schemeClr val="dk1"/>
              </a:solidFill>
              <a:effectLst/>
              <a:latin typeface="+mn-lt"/>
              <a:ea typeface="+mn-ea"/>
              <a:cs typeface="+mn-cs"/>
            </a:rPr>
            <a:t>円減少し住民一人当たりのコストが</a:t>
          </a:r>
          <a:r>
            <a:rPr kumimoji="1" lang="en-US" altLang="ja-JP" sz="1100">
              <a:solidFill>
                <a:schemeClr val="dk1"/>
              </a:solidFill>
              <a:effectLst/>
              <a:latin typeface="+mn-lt"/>
              <a:ea typeface="+mn-ea"/>
              <a:cs typeface="+mn-cs"/>
            </a:rPr>
            <a:t>114,661</a:t>
          </a:r>
          <a:r>
            <a:rPr kumimoji="1" lang="ja-JP" altLang="ja-JP" sz="1100">
              <a:solidFill>
                <a:schemeClr val="dk1"/>
              </a:solidFill>
              <a:effectLst/>
              <a:latin typeface="+mn-lt"/>
              <a:ea typeface="+mn-ea"/>
              <a:cs typeface="+mn-cs"/>
            </a:rPr>
            <a:t>円となり、類似団体平均を下回っているものの高い水準となっている。減少要因としては、町道改良工事の完了や町営住宅改修工事の事業量の減少、宮原保育園の改築工事等の大型事業が完了したためである。今後は、公共施設等総合管理計画の個別計画に基づき、事業の取捨選択を徹底していく。</a:t>
          </a:r>
          <a:endParaRPr lang="ja-JP" altLang="ja-JP" sz="1400">
            <a:effectLst/>
          </a:endParaRPr>
        </a:p>
        <a:p>
          <a:r>
            <a:rPr kumimoji="1" lang="ja-JP" altLang="ja-JP" sz="1100">
              <a:solidFill>
                <a:schemeClr val="dk1"/>
              </a:solidFill>
              <a:effectLst/>
              <a:latin typeface="+mn-lt"/>
              <a:ea typeface="+mn-ea"/>
              <a:cs typeface="+mn-cs"/>
            </a:rPr>
            <a:t>また、災害復旧事業費は、前年度と比較すると</a:t>
          </a:r>
          <a:r>
            <a:rPr kumimoji="1" lang="en-US" altLang="ja-JP" sz="1100">
              <a:solidFill>
                <a:schemeClr val="dk1"/>
              </a:solidFill>
              <a:effectLst/>
              <a:latin typeface="+mn-lt"/>
              <a:ea typeface="+mn-ea"/>
              <a:cs typeface="+mn-cs"/>
            </a:rPr>
            <a:t>44,025</a:t>
          </a:r>
          <a:r>
            <a:rPr kumimoji="1" lang="ja-JP" altLang="ja-JP" sz="1100">
              <a:solidFill>
                <a:schemeClr val="dk1"/>
              </a:solidFill>
              <a:effectLst/>
              <a:latin typeface="+mn-lt"/>
              <a:ea typeface="+mn-ea"/>
              <a:cs typeface="+mn-cs"/>
            </a:rPr>
            <a:t>円減少しているが、令和２年７月豪雨災害の災害復旧の影響によりいまだ高い水準となっている。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6,634
6,545
136.94
8,553,790
7,183,188
776,418
3,566,197
6,161,955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60833</xdr:rowOff>
    </xdr:from>
    <xdr:to>
      <xdr:col>24</xdr:col>
      <xdr:colOff>62865</xdr:colOff>
      <xdr:row>39</xdr:row>
      <xdr:rowOff>57976</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04333"/>
          <a:ext cx="1270" cy="1540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61803</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48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57976</xdr:rowOff>
    </xdr:from>
    <xdr:to>
      <xdr:col>24</xdr:col>
      <xdr:colOff>152400</xdr:colOff>
      <xdr:row>39</xdr:row>
      <xdr:rowOff>57976</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44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7510</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7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14,014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60833</xdr:rowOff>
    </xdr:from>
    <xdr:to>
      <xdr:col>24</xdr:col>
      <xdr:colOff>152400</xdr:colOff>
      <xdr:row>30</xdr:row>
      <xdr:rowOff>60833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04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92075</xdr:rowOff>
    </xdr:from>
    <xdr:to>
      <xdr:col>24</xdr:col>
      <xdr:colOff>63500</xdr:colOff>
      <xdr:row>35</xdr:row>
      <xdr:rowOff>98933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092825"/>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21988</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227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43561</xdr:rowOff>
    </xdr:from>
    <xdr:to>
      <xdr:col>24</xdr:col>
      <xdr:colOff>114300</xdr:colOff>
      <xdr:row>35</xdr:row>
      <xdr:rowOff>145161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4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98933</xdr:rowOff>
    </xdr:from>
    <xdr:to>
      <xdr:col>19</xdr:col>
      <xdr:colOff>177800</xdr:colOff>
      <xdr:row>35</xdr:row>
      <xdr:rowOff>124651</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099683"/>
          <a:ext cx="889000" cy="25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37084</xdr:rowOff>
    </xdr:from>
    <xdr:to>
      <xdr:col>20</xdr:col>
      <xdr:colOff>38100</xdr:colOff>
      <xdr:row>35</xdr:row>
      <xdr:rowOff>138684</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37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155211</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13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102743</xdr:rowOff>
    </xdr:from>
    <xdr:to>
      <xdr:col>15</xdr:col>
      <xdr:colOff>50800</xdr:colOff>
      <xdr:row>35</xdr:row>
      <xdr:rowOff>124651</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103493"/>
          <a:ext cx="889000" cy="21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48895</xdr:rowOff>
    </xdr:from>
    <xdr:to>
      <xdr:col>15</xdr:col>
      <xdr:colOff>101600</xdr:colOff>
      <xdr:row>35</xdr:row>
      <xdr:rowOff>150495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49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167022</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24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101219</xdr:rowOff>
    </xdr:from>
    <xdr:to>
      <xdr:col>10</xdr:col>
      <xdr:colOff>114300</xdr:colOff>
      <xdr:row>35</xdr:row>
      <xdr:rowOff>102743</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930519"/>
          <a:ext cx="889000" cy="172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159004</xdr:rowOff>
    </xdr:from>
    <xdr:to>
      <xdr:col>10</xdr:col>
      <xdr:colOff>165100</xdr:colOff>
      <xdr:row>35</xdr:row>
      <xdr:rowOff>89154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988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105681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763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156528</xdr:rowOff>
    </xdr:from>
    <xdr:to>
      <xdr:col>6</xdr:col>
      <xdr:colOff>38100</xdr:colOff>
      <xdr:row>35</xdr:row>
      <xdr:rowOff>86678</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98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77805</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078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41275</xdr:rowOff>
    </xdr:from>
    <xdr:to>
      <xdr:col>24</xdr:col>
      <xdr:colOff>114300</xdr:colOff>
      <xdr:row>35</xdr:row>
      <xdr:rowOff>142875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42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64152</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93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48133</xdr:rowOff>
    </xdr:from>
    <xdr:to>
      <xdr:col>20</xdr:col>
      <xdr:colOff>38100</xdr:colOff>
      <xdr:row>35</xdr:row>
      <xdr:rowOff>149733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48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140860</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141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73851</xdr:rowOff>
    </xdr:from>
    <xdr:to>
      <xdr:col>15</xdr:col>
      <xdr:colOff>101600</xdr:colOff>
      <xdr:row>36</xdr:row>
      <xdr:rowOff>4001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74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166578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167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51943</xdr:rowOff>
    </xdr:from>
    <xdr:to>
      <xdr:col>10</xdr:col>
      <xdr:colOff>165100</xdr:colOff>
      <xdr:row>35</xdr:row>
      <xdr:rowOff>153543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52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144670</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145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50419</xdr:rowOff>
    </xdr:from>
    <xdr:to>
      <xdr:col>6</xdr:col>
      <xdr:colOff>38100</xdr:colOff>
      <xdr:row>34</xdr:row>
      <xdr:rowOff>152019</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87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168546</xdr:rowOff>
    </xdr:from>
    <xdr:ext cx="534377"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63111" y="565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9391</xdr:rowOff>
    </xdr:from>
    <xdr:to>
      <xdr:col>24</xdr:col>
      <xdr:colOff>62865</xdr:colOff>
      <xdr:row>58</xdr:row>
      <xdr:rowOff>154532</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53341"/>
          <a:ext cx="1270" cy="1345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158359</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102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154532</xdr:rowOff>
    </xdr:from>
    <xdr:to>
      <xdr:col>24</xdr:col>
      <xdr:colOff>152400</xdr:colOff>
      <xdr:row>58</xdr:row>
      <xdr:rowOff>154532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98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127518</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285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1,846,009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9391</xdr:rowOff>
    </xdr:from>
    <xdr:to>
      <xdr:col>24</xdr:col>
      <xdr:colOff>152400</xdr:colOff>
      <xdr:row>51</xdr:row>
      <xdr:rowOff>9391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53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64509</xdr:rowOff>
    </xdr:from>
    <xdr:to>
      <xdr:col>24</xdr:col>
      <xdr:colOff>63500</xdr:colOff>
      <xdr:row>58</xdr:row>
      <xdr:rowOff>93220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10008609"/>
          <a:ext cx="838200" cy="28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5266</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7779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153839</xdr:rowOff>
    </xdr:from>
    <xdr:to>
      <xdr:col>24</xdr:col>
      <xdr:colOff>114300</xdr:colOff>
      <xdr:row>58</xdr:row>
      <xdr:rowOff>83989</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926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8452</xdr:rowOff>
    </xdr:from>
    <xdr:to>
      <xdr:col>19</xdr:col>
      <xdr:colOff>177800</xdr:colOff>
      <xdr:row>58</xdr:row>
      <xdr:rowOff>64509</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952552"/>
          <a:ext cx="889000" cy="56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167019</xdr:rowOff>
    </xdr:from>
    <xdr:to>
      <xdr:col>20</xdr:col>
      <xdr:colOff>38100</xdr:colOff>
      <xdr:row>58</xdr:row>
      <xdr:rowOff>97169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93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113696</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714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8452</xdr:rowOff>
    </xdr:from>
    <xdr:to>
      <xdr:col>15</xdr:col>
      <xdr:colOff>50800</xdr:colOff>
      <xdr:row>58</xdr:row>
      <xdr:rowOff>107338</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952552"/>
          <a:ext cx="889000" cy="98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117610</xdr:rowOff>
    </xdr:from>
    <xdr:to>
      <xdr:col>15</xdr:col>
      <xdr:colOff>101600</xdr:colOff>
      <xdr:row>58</xdr:row>
      <xdr:rowOff>47760</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9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64287</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665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107338</xdr:rowOff>
    </xdr:from>
    <xdr:to>
      <xdr:col>10</xdr:col>
      <xdr:colOff>114300</xdr:colOff>
      <xdr:row>58</xdr:row>
      <xdr:rowOff>127549</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10051438"/>
          <a:ext cx="889000" cy="20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37475</xdr:rowOff>
    </xdr:from>
    <xdr:to>
      <xdr:col>10</xdr:col>
      <xdr:colOff>165100</xdr:colOff>
      <xdr:row>58</xdr:row>
      <xdr:rowOff>139075</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981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155602</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756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39837</xdr:rowOff>
    </xdr:from>
    <xdr:to>
      <xdr:col>6</xdr:col>
      <xdr:colOff>38100</xdr:colOff>
      <xdr:row>58</xdr:row>
      <xdr:rowOff>141437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983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157964</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759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42420</xdr:rowOff>
    </xdr:from>
    <xdr:to>
      <xdr:col>24</xdr:col>
      <xdr:colOff>114300</xdr:colOff>
      <xdr:row>58</xdr:row>
      <xdr:rowOff>144020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8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132267</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904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13709</xdr:rowOff>
    </xdr:from>
    <xdr:to>
      <xdr:col>20</xdr:col>
      <xdr:colOff>38100</xdr:colOff>
      <xdr:row>58</xdr:row>
      <xdr:rowOff>115309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57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106436</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10050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129102</xdr:rowOff>
    </xdr:from>
    <xdr:to>
      <xdr:col>15</xdr:col>
      <xdr:colOff>101600</xdr:colOff>
      <xdr:row>58</xdr:row>
      <xdr:rowOff>59252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01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50379</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994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56538</xdr:rowOff>
    </xdr:from>
    <xdr:to>
      <xdr:col>10</xdr:col>
      <xdr:colOff>165100</xdr:colOff>
      <xdr:row>58</xdr:row>
      <xdr:rowOff>158138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10000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149265</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10093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76749</xdr:rowOff>
    </xdr:from>
    <xdr:to>
      <xdr:col>6</xdr:col>
      <xdr:colOff>38100</xdr:colOff>
      <xdr:row>59</xdr:row>
      <xdr:rowOff>6899</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10020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169476</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10113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64863</xdr:rowOff>
    </xdr:from>
    <xdr:to>
      <xdr:col>24</xdr:col>
      <xdr:colOff>62865</xdr:colOff>
      <xdr:row>78</xdr:row>
      <xdr:rowOff>111503</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237813"/>
          <a:ext cx="1270" cy="1246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115330</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88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111503</xdr:rowOff>
    </xdr:from>
    <xdr:to>
      <xdr:col>24</xdr:col>
      <xdr:colOff>152400</xdr:colOff>
      <xdr:row>78</xdr:row>
      <xdr:rowOff>111503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84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11540</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2013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315,208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64863</xdr:rowOff>
    </xdr:from>
    <xdr:to>
      <xdr:col>24</xdr:col>
      <xdr:colOff>152400</xdr:colOff>
      <xdr:row>71</xdr:row>
      <xdr:rowOff>64863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237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58469</xdr:rowOff>
    </xdr:from>
    <xdr:to>
      <xdr:col>24</xdr:col>
      <xdr:colOff>63500</xdr:colOff>
      <xdr:row>74</xdr:row>
      <xdr:rowOff>159908</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3797300" y="12745769"/>
          <a:ext cx="838200" cy="10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95347</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540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116920</xdr:rowOff>
    </xdr:from>
    <xdr:to>
      <xdr:col>24</xdr:col>
      <xdr:colOff>114300</xdr:colOff>
      <xdr:row>76</xdr:row>
      <xdr:rowOff>47070</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75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58469</xdr:rowOff>
    </xdr:from>
    <xdr:to>
      <xdr:col>19</xdr:col>
      <xdr:colOff>177800</xdr:colOff>
      <xdr:row>75</xdr:row>
      <xdr:rowOff>110361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2745769"/>
          <a:ext cx="889000" cy="223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60051</xdr:rowOff>
    </xdr:from>
    <xdr:to>
      <xdr:col>20</xdr:col>
      <xdr:colOff>38100</xdr:colOff>
      <xdr:row>75</xdr:row>
      <xdr:rowOff>161651</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2918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152778</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011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110361</xdr:rowOff>
    </xdr:from>
    <xdr:to>
      <xdr:col>15</xdr:col>
      <xdr:colOff>50800</xdr:colOff>
      <xdr:row>76</xdr:row>
      <xdr:rowOff>12187</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969111"/>
          <a:ext cx="889000" cy="73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80102</xdr:rowOff>
    </xdr:from>
    <xdr:to>
      <xdr:col>15</xdr:col>
      <xdr:colOff>101600</xdr:colOff>
      <xdr:row>77</xdr:row>
      <xdr:rowOff>10252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110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1379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203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12187</xdr:rowOff>
    </xdr:from>
    <xdr:to>
      <xdr:col>10</xdr:col>
      <xdr:colOff>114300</xdr:colOff>
      <xdr:row>76</xdr:row>
      <xdr:rowOff>40004</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042387"/>
          <a:ext cx="889000" cy="27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103093</xdr:rowOff>
    </xdr:from>
    <xdr:to>
      <xdr:col>10</xdr:col>
      <xdr:colOff>165100</xdr:colOff>
      <xdr:row>77</xdr:row>
      <xdr:rowOff>33243</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13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24370</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226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130139</xdr:rowOff>
    </xdr:from>
    <xdr:to>
      <xdr:col>6</xdr:col>
      <xdr:colOff>38100</xdr:colOff>
      <xdr:row>77</xdr:row>
      <xdr:rowOff>60289</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160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51416</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253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109108</xdr:rowOff>
    </xdr:from>
    <xdr:to>
      <xdr:col>24</xdr:col>
      <xdr:colOff>114300</xdr:colOff>
      <xdr:row>75</xdr:row>
      <xdr:rowOff>39258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796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131985</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647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7669</xdr:rowOff>
    </xdr:from>
    <xdr:to>
      <xdr:col>20</xdr:col>
      <xdr:colOff>38100</xdr:colOff>
      <xdr:row>74</xdr:row>
      <xdr:rowOff>109269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694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125796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470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59561</xdr:rowOff>
    </xdr:from>
    <xdr:to>
      <xdr:col>15</xdr:col>
      <xdr:colOff>101600</xdr:colOff>
      <xdr:row>75</xdr:row>
      <xdr:rowOff>161161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91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6238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693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132837</xdr:rowOff>
    </xdr:from>
    <xdr:to>
      <xdr:col>10</xdr:col>
      <xdr:colOff>165100</xdr:colOff>
      <xdr:row>76</xdr:row>
      <xdr:rowOff>62987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99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79514</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766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160654</xdr:rowOff>
    </xdr:from>
    <xdr:to>
      <xdr:col>6</xdr:col>
      <xdr:colOff>38100</xdr:colOff>
      <xdr:row>76</xdr:row>
      <xdr:rowOff>90804</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019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107332</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794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92727</xdr:rowOff>
    </xdr:from>
    <xdr:ext cx="685572"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76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51002</xdr:rowOff>
    </xdr:from>
    <xdr:to>
      <xdr:col>24</xdr:col>
      <xdr:colOff>62865</xdr:colOff>
      <xdr:row>99</xdr:row>
      <xdr:rowOff>3527</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652952"/>
          <a:ext cx="1270" cy="1324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7354</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980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3527</xdr:rowOff>
    </xdr:from>
    <xdr:to>
      <xdr:col>24</xdr:col>
      <xdr:colOff>152400</xdr:colOff>
      <xdr:row>99</xdr:row>
      <xdr:rowOff>3527</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977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169129</xdr:rowOff>
    </xdr:from>
    <xdr:ext cx="690189"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4281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1,074,841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51002</xdr:rowOff>
    </xdr:from>
    <xdr:to>
      <xdr:col>24</xdr:col>
      <xdr:colOff>152400</xdr:colOff>
      <xdr:row>91</xdr:row>
      <xdr:rowOff>51002</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652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109373</xdr:rowOff>
    </xdr:from>
    <xdr:to>
      <xdr:col>24</xdr:col>
      <xdr:colOff>63500</xdr:colOff>
      <xdr:row>98</xdr:row>
      <xdr:rowOff>110355</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3797300" y="16911473"/>
          <a:ext cx="838200" cy="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68894</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6995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46017</xdr:rowOff>
    </xdr:from>
    <xdr:to>
      <xdr:col>24</xdr:col>
      <xdr:colOff>114300</xdr:colOff>
      <xdr:row>98</xdr:row>
      <xdr:rowOff>147617</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848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109373</xdr:rowOff>
    </xdr:from>
    <xdr:to>
      <xdr:col>19</xdr:col>
      <xdr:colOff>177800</xdr:colOff>
      <xdr:row>98</xdr:row>
      <xdr:rowOff>117942</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908300" y="16911473"/>
          <a:ext cx="889000" cy="8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55276</xdr:rowOff>
    </xdr:from>
    <xdr:to>
      <xdr:col>20</xdr:col>
      <xdr:colOff>38100</xdr:colOff>
      <xdr:row>98</xdr:row>
      <xdr:rowOff>156876</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857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1953</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632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117942</xdr:rowOff>
    </xdr:from>
    <xdr:to>
      <xdr:col>15</xdr:col>
      <xdr:colOff>50800</xdr:colOff>
      <xdr:row>98</xdr:row>
      <xdr:rowOff>128054</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019300" y="16920042"/>
          <a:ext cx="889000" cy="10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67610</xdr:rowOff>
    </xdr:from>
    <xdr:to>
      <xdr:col>15</xdr:col>
      <xdr:colOff>101600</xdr:colOff>
      <xdr:row>98</xdr:row>
      <xdr:rowOff>169210</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86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160337</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962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128054</xdr:rowOff>
    </xdr:from>
    <xdr:to>
      <xdr:col>10</xdr:col>
      <xdr:colOff>114300</xdr:colOff>
      <xdr:row>98</xdr:row>
      <xdr:rowOff>128352</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930154"/>
          <a:ext cx="889000" cy="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73422</xdr:rowOff>
    </xdr:from>
    <xdr:to>
      <xdr:col>10</xdr:col>
      <xdr:colOff>165100</xdr:colOff>
      <xdr:row>99</xdr:row>
      <xdr:rowOff>3572</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875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20099</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650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66602</xdr:rowOff>
    </xdr:from>
    <xdr:to>
      <xdr:col>6</xdr:col>
      <xdr:colOff>38100</xdr:colOff>
      <xdr:row>98</xdr:row>
      <xdr:rowOff>168202</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868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13279</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643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59555</xdr:rowOff>
    </xdr:from>
    <xdr:to>
      <xdr:col>24</xdr:col>
      <xdr:colOff>114300</xdr:colOff>
      <xdr:row>98</xdr:row>
      <xdr:rowOff>161155</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861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24445</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82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58573</xdr:rowOff>
    </xdr:from>
    <xdr:to>
      <xdr:col>20</xdr:col>
      <xdr:colOff>38100</xdr:colOff>
      <xdr:row>98</xdr:row>
      <xdr:rowOff>160173</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860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151300</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953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67142</xdr:rowOff>
    </xdr:from>
    <xdr:to>
      <xdr:col>15</xdr:col>
      <xdr:colOff>101600</xdr:colOff>
      <xdr:row>98</xdr:row>
      <xdr:rowOff>168742</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869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13819</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644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77254</xdr:rowOff>
    </xdr:from>
    <xdr:to>
      <xdr:col>10</xdr:col>
      <xdr:colOff>165100</xdr:colOff>
      <xdr:row>99</xdr:row>
      <xdr:rowOff>7404</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879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169981</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972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77552</xdr:rowOff>
    </xdr:from>
    <xdr:to>
      <xdr:col>6</xdr:col>
      <xdr:colOff>38100</xdr:colOff>
      <xdr:row>99</xdr:row>
      <xdr:rowOff>7702</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879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170279</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972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85979</xdr:rowOff>
    </xdr:from>
    <xdr:to>
      <xdr:col>54</xdr:col>
      <xdr:colOff>189865</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400929"/>
          <a:ext cx="1270" cy="1253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148150</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6632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32656</xdr:rowOff>
    </xdr:from>
    <xdr:ext cx="534377"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176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27,425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85979</xdr:rowOff>
    </xdr:from>
    <xdr:to>
      <xdr:col>55</xdr:col>
      <xdr:colOff>88900</xdr:colOff>
      <xdr:row>31</xdr:row>
      <xdr:rowOff>85979</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400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65600</xdr:rowOff>
    </xdr:from>
    <xdr:ext cx="469744"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4092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42723</xdr:rowOff>
    </xdr:from>
    <xdr:to>
      <xdr:col>55</xdr:col>
      <xdr:colOff>50800</xdr:colOff>
      <xdr:row>38</xdr:row>
      <xdr:rowOff>144323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5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50998</xdr:rowOff>
    </xdr:from>
    <xdr:to>
      <xdr:col>50</xdr:col>
      <xdr:colOff>165100</xdr:colOff>
      <xdr:row>38</xdr:row>
      <xdr:rowOff>152598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56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169125</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3413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41534</xdr:rowOff>
    </xdr:from>
    <xdr:to>
      <xdr:col>46</xdr:col>
      <xdr:colOff>38100</xdr:colOff>
      <xdr:row>38</xdr:row>
      <xdr:rowOff>143134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55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159661</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15428" y="6331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34219</xdr:rowOff>
    </xdr:from>
    <xdr:to>
      <xdr:col>41</xdr:col>
      <xdr:colOff>101600</xdr:colOff>
      <xdr:row>38</xdr:row>
      <xdr:rowOff>135819</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549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152346</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26428" y="6324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32893</xdr:rowOff>
    </xdr:from>
    <xdr:to>
      <xdr:col>36</xdr:col>
      <xdr:colOff>165100</xdr:colOff>
      <xdr:row>38</xdr:row>
      <xdr:rowOff>134493</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54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151020</xdr:rowOff>
    </xdr:from>
    <xdr:ext cx="469744"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37428" y="6323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21150</xdr:rowOff>
    </xdr:from>
    <xdr:ext cx="249299"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5362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71867</xdr:rowOff>
    </xdr:from>
    <xdr:to>
      <xdr:col>54</xdr:col>
      <xdr:colOff>189865</xdr:colOff>
      <xdr:row>59</xdr:row>
      <xdr:rowOff>36293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815817"/>
          <a:ext cx="1270" cy="13360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40120</xdr:rowOff>
    </xdr:from>
    <xdr:ext cx="469744"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155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36293</xdr:rowOff>
    </xdr:from>
    <xdr:to>
      <xdr:col>55</xdr:col>
      <xdr:colOff>88900</xdr:colOff>
      <xdr:row>59</xdr:row>
      <xdr:rowOff>36293</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15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18544</xdr:rowOff>
    </xdr:from>
    <xdr:ext cx="599010"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591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352,804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71867</xdr:rowOff>
    </xdr:from>
    <xdr:to>
      <xdr:col>55</xdr:col>
      <xdr:colOff>88900</xdr:colOff>
      <xdr:row>51</xdr:row>
      <xdr:rowOff>71867</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815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171144</xdr:rowOff>
    </xdr:from>
    <xdr:to>
      <xdr:col>55</xdr:col>
      <xdr:colOff>0</xdr:colOff>
      <xdr:row>57</xdr:row>
      <xdr:rowOff>54455</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9639300" y="9772344"/>
          <a:ext cx="838200" cy="54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133453</xdr:rowOff>
    </xdr:from>
    <xdr:ext cx="534377"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9061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155026</xdr:rowOff>
    </xdr:from>
    <xdr:to>
      <xdr:col>55</xdr:col>
      <xdr:colOff>50800</xdr:colOff>
      <xdr:row>58</xdr:row>
      <xdr:rowOff>85176</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927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171144</xdr:rowOff>
    </xdr:from>
    <xdr:to>
      <xdr:col>50</xdr:col>
      <xdr:colOff>114300</xdr:colOff>
      <xdr:row>57</xdr:row>
      <xdr:rowOff>74073</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8750300" y="9772344"/>
          <a:ext cx="889000" cy="74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143189</xdr:rowOff>
    </xdr:from>
    <xdr:to>
      <xdr:col>50</xdr:col>
      <xdr:colOff>165100</xdr:colOff>
      <xdr:row>58</xdr:row>
      <xdr:rowOff>73339</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915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64466</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372111" y="10008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151183</xdr:rowOff>
    </xdr:from>
    <xdr:to>
      <xdr:col>45</xdr:col>
      <xdr:colOff>177800</xdr:colOff>
      <xdr:row>57</xdr:row>
      <xdr:rowOff>74073</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7861300" y="9752383"/>
          <a:ext cx="889000" cy="94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166453</xdr:rowOff>
    </xdr:from>
    <xdr:to>
      <xdr:col>46</xdr:col>
      <xdr:colOff>38100</xdr:colOff>
      <xdr:row>58</xdr:row>
      <xdr:rowOff>96603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939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87730</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483111" y="10031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105479</xdr:rowOff>
    </xdr:from>
    <xdr:to>
      <xdr:col>41</xdr:col>
      <xdr:colOff>50800</xdr:colOff>
      <xdr:row>56</xdr:row>
      <xdr:rowOff>151183</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6972300" y="9706679"/>
          <a:ext cx="889000" cy="45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157114</xdr:rowOff>
    </xdr:from>
    <xdr:to>
      <xdr:col>41</xdr:col>
      <xdr:colOff>101600</xdr:colOff>
      <xdr:row>58</xdr:row>
      <xdr:rowOff>87264</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929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78391</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594111" y="10022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164589</xdr:rowOff>
    </xdr:from>
    <xdr:to>
      <xdr:col>36</xdr:col>
      <xdr:colOff>165100</xdr:colOff>
      <xdr:row>58</xdr:row>
      <xdr:rowOff>94739</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937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85866</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05111" y="10029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3655</xdr:rowOff>
    </xdr:from>
    <xdr:to>
      <xdr:col>55</xdr:col>
      <xdr:colOff>50800</xdr:colOff>
      <xdr:row>57</xdr:row>
      <xdr:rowOff>105255</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977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26532</xdr:rowOff>
    </xdr:from>
    <xdr:ext cx="534377"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627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120344</xdr:rowOff>
    </xdr:from>
    <xdr:to>
      <xdr:col>50</xdr:col>
      <xdr:colOff>165100</xdr:colOff>
      <xdr:row>57</xdr:row>
      <xdr:rowOff>50494</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9721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67021</xdr:rowOff>
    </xdr:from>
    <xdr:ext cx="59901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339795" y="9496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23273</xdr:rowOff>
    </xdr:from>
    <xdr:to>
      <xdr:col>46</xdr:col>
      <xdr:colOff>38100</xdr:colOff>
      <xdr:row>57</xdr:row>
      <xdr:rowOff>124873</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9795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141400</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483111" y="9571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100383</xdr:rowOff>
    </xdr:from>
    <xdr:to>
      <xdr:col>41</xdr:col>
      <xdr:colOff>101600</xdr:colOff>
      <xdr:row>57</xdr:row>
      <xdr:rowOff>30533</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9701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47060</xdr:rowOff>
    </xdr:from>
    <xdr:ext cx="599010"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561795" y="9476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54679</xdr:rowOff>
    </xdr:from>
    <xdr:to>
      <xdr:col>36</xdr:col>
      <xdr:colOff>165100</xdr:colOff>
      <xdr:row>56</xdr:row>
      <xdr:rowOff>156279</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9655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1356</xdr:rowOff>
    </xdr:from>
    <xdr:ext cx="599010"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672795" y="9431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4868</xdr:rowOff>
    </xdr:from>
    <xdr:to>
      <xdr:col>54</xdr:col>
      <xdr:colOff>189865</xdr:colOff>
      <xdr:row>79</xdr:row>
      <xdr:rowOff>40997</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177818"/>
          <a:ext cx="1270" cy="14077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44824</xdr:rowOff>
    </xdr:from>
    <xdr:ext cx="378565"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5893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40997</xdr:rowOff>
    </xdr:from>
    <xdr:to>
      <xdr:col>55</xdr:col>
      <xdr:colOff>88900</xdr:colOff>
      <xdr:row>79</xdr:row>
      <xdr:rowOff>40997</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585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122995</xdr:rowOff>
    </xdr:from>
    <xdr:ext cx="599010"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1953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370,389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4868</xdr:rowOff>
    </xdr:from>
    <xdr:to>
      <xdr:col>55</xdr:col>
      <xdr:colOff>88900</xdr:colOff>
      <xdr:row>71</xdr:row>
      <xdr:rowOff>4868</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177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148292</xdr:rowOff>
    </xdr:from>
    <xdr:to>
      <xdr:col>55</xdr:col>
      <xdr:colOff>0</xdr:colOff>
      <xdr:row>78</xdr:row>
      <xdr:rowOff>33820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9639300" y="13349942"/>
          <a:ext cx="838200" cy="56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140662</xdr:rowOff>
    </xdr:from>
    <xdr:ext cx="534377"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33423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162235</xdr:rowOff>
    </xdr:from>
    <xdr:to>
      <xdr:col>55</xdr:col>
      <xdr:colOff>50800</xdr:colOff>
      <xdr:row>78</xdr:row>
      <xdr:rowOff>92385</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336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33820</xdr:rowOff>
    </xdr:from>
    <xdr:to>
      <xdr:col>50</xdr:col>
      <xdr:colOff>114300</xdr:colOff>
      <xdr:row>78</xdr:row>
      <xdr:rowOff>107761</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8750300" y="13406920"/>
          <a:ext cx="889000" cy="73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10959</xdr:rowOff>
    </xdr:from>
    <xdr:to>
      <xdr:col>50</xdr:col>
      <xdr:colOff>165100</xdr:colOff>
      <xdr:row>78</xdr:row>
      <xdr:rowOff>112559</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338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103686</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372111" y="1347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58108</xdr:rowOff>
    </xdr:from>
    <xdr:to>
      <xdr:col>45</xdr:col>
      <xdr:colOff>177800</xdr:colOff>
      <xdr:row>78</xdr:row>
      <xdr:rowOff>107761</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7861300" y="13431208"/>
          <a:ext cx="889000" cy="49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14101</xdr:rowOff>
    </xdr:from>
    <xdr:to>
      <xdr:col>46</xdr:col>
      <xdr:colOff>38100</xdr:colOff>
      <xdr:row>78</xdr:row>
      <xdr:rowOff>115701</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338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132228</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483111" y="13162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58108</xdr:rowOff>
    </xdr:from>
    <xdr:to>
      <xdr:col>41</xdr:col>
      <xdr:colOff>50800</xdr:colOff>
      <xdr:row>78</xdr:row>
      <xdr:rowOff>111914</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6972300" y="13431208"/>
          <a:ext cx="889000" cy="53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27262</xdr:rowOff>
    </xdr:from>
    <xdr:to>
      <xdr:col>41</xdr:col>
      <xdr:colOff>101600</xdr:colOff>
      <xdr:row>78</xdr:row>
      <xdr:rowOff>128862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400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119989</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594111" y="13493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53586</xdr:rowOff>
    </xdr:from>
    <xdr:to>
      <xdr:col>36</xdr:col>
      <xdr:colOff>165100</xdr:colOff>
      <xdr:row>78</xdr:row>
      <xdr:rowOff>155186</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42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263</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05111" y="13201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97492</xdr:rowOff>
    </xdr:from>
    <xdr:to>
      <xdr:col>55</xdr:col>
      <xdr:colOff>50800</xdr:colOff>
      <xdr:row>78</xdr:row>
      <xdr:rowOff>27642</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3299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120369</xdr:rowOff>
    </xdr:from>
    <xdr:ext cx="534377"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3150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154470</xdr:rowOff>
    </xdr:from>
    <xdr:to>
      <xdr:col>50</xdr:col>
      <xdr:colOff>165100</xdr:colOff>
      <xdr:row>78</xdr:row>
      <xdr:rowOff>84620</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335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101147</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372111" y="13131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56961</xdr:rowOff>
    </xdr:from>
    <xdr:to>
      <xdr:col>46</xdr:col>
      <xdr:colOff>38100</xdr:colOff>
      <xdr:row>78</xdr:row>
      <xdr:rowOff>158561</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3430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149688</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483111" y="13522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7308</xdr:rowOff>
    </xdr:from>
    <xdr:to>
      <xdr:col>41</xdr:col>
      <xdr:colOff>101600</xdr:colOff>
      <xdr:row>78</xdr:row>
      <xdr:rowOff>108908</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338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125435</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594111" y="13155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61114</xdr:rowOff>
    </xdr:from>
    <xdr:to>
      <xdr:col>36</xdr:col>
      <xdr:colOff>165100</xdr:colOff>
      <xdr:row>78</xdr:row>
      <xdr:rowOff>162714</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343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153841</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05111" y="13526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a:extLst>
            <a:ext uri="{FF2B5EF4-FFF2-40B4-BE49-F238E27FC236}">
              <a16:creationId xmlns:a16="http://schemas.microsoft.com/office/drawing/2014/main" id="{00000000-0008-0000-07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61486</xdr:rowOff>
    </xdr:from>
    <xdr:to>
      <xdr:col>54</xdr:col>
      <xdr:colOff>189865</xdr:colOff>
      <xdr:row>98</xdr:row>
      <xdr:rowOff>60367</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10475595" y="15834886"/>
          <a:ext cx="1270" cy="1027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64194</xdr:rowOff>
    </xdr:from>
    <xdr:ext cx="534377" cy="259045"/>
    <xdr:sp macro="" textlink="">
      <xdr:nvSpPr>
        <xdr:cNvPr id="455" name="土木費最小値テキスト">
          <a:extLst>
            <a:ext uri="{FF2B5EF4-FFF2-40B4-BE49-F238E27FC236}">
              <a16:creationId xmlns:a16="http://schemas.microsoft.com/office/drawing/2014/main" id="{00000000-0008-0000-0700-0000C7010000}"/>
            </a:ext>
          </a:extLst>
        </xdr:cNvPr>
        <xdr:cNvSpPr txBox="1"/>
      </xdr:nvSpPr>
      <xdr:spPr>
        <a:xfrm>
          <a:off x="10528300" y="16866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60367</xdr:rowOff>
    </xdr:from>
    <xdr:to>
      <xdr:col>55</xdr:col>
      <xdr:colOff>88900</xdr:colOff>
      <xdr:row>98</xdr:row>
      <xdr:rowOff>60367</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6862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8163</xdr:rowOff>
    </xdr:from>
    <xdr:ext cx="599010" cy="259045"/>
    <xdr:sp macro="" textlink="">
      <xdr:nvSpPr>
        <xdr:cNvPr id="457" name="土木費最大値テキスト">
          <a:extLst>
            <a:ext uri="{FF2B5EF4-FFF2-40B4-BE49-F238E27FC236}">
              <a16:creationId xmlns:a16="http://schemas.microsoft.com/office/drawing/2014/main" id="{00000000-0008-0000-0700-0000C9010000}"/>
            </a:ext>
          </a:extLst>
        </xdr:cNvPr>
        <xdr:cNvSpPr txBox="1"/>
      </xdr:nvSpPr>
      <xdr:spPr>
        <a:xfrm>
          <a:off x="10528300" y="15610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242,107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61486</xdr:rowOff>
    </xdr:from>
    <xdr:to>
      <xdr:col>55</xdr:col>
      <xdr:colOff>88900</xdr:colOff>
      <xdr:row>92</xdr:row>
      <xdr:rowOff>61486</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5834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156460</xdr:rowOff>
    </xdr:from>
    <xdr:to>
      <xdr:col>55</xdr:col>
      <xdr:colOff>0</xdr:colOff>
      <xdr:row>96</xdr:row>
      <xdr:rowOff>35106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9639300" y="16444210"/>
          <a:ext cx="838200" cy="5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35447</xdr:rowOff>
    </xdr:from>
    <xdr:ext cx="534377" cy="259045"/>
    <xdr:sp macro="" textlink="">
      <xdr:nvSpPr>
        <xdr:cNvPr id="460" name="土木費平均値テキスト">
          <a:extLst>
            <a:ext uri="{FF2B5EF4-FFF2-40B4-BE49-F238E27FC236}">
              <a16:creationId xmlns:a16="http://schemas.microsoft.com/office/drawing/2014/main" id="{00000000-0008-0000-0700-0000CC010000}"/>
            </a:ext>
          </a:extLst>
        </xdr:cNvPr>
        <xdr:cNvSpPr txBox="1"/>
      </xdr:nvSpPr>
      <xdr:spPr>
        <a:xfrm>
          <a:off x="10528300" y="164946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57020</xdr:rowOff>
    </xdr:from>
    <xdr:to>
      <xdr:col>55</xdr:col>
      <xdr:colOff>50800</xdr:colOff>
      <xdr:row>96</xdr:row>
      <xdr:rowOff>158620</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10426700" y="165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156460</xdr:rowOff>
    </xdr:from>
    <xdr:to>
      <xdr:col>50</xdr:col>
      <xdr:colOff>114300</xdr:colOff>
      <xdr:row>97</xdr:row>
      <xdr:rowOff>17253</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8750300" y="16444210"/>
          <a:ext cx="889000" cy="203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53394</xdr:rowOff>
    </xdr:from>
    <xdr:to>
      <xdr:col>50</xdr:col>
      <xdr:colOff>165100</xdr:colOff>
      <xdr:row>96</xdr:row>
      <xdr:rowOff>154994</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9588500" y="1651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146121</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9372111" y="1660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118742</xdr:rowOff>
    </xdr:from>
    <xdr:to>
      <xdr:col>45</xdr:col>
      <xdr:colOff>177800</xdr:colOff>
      <xdr:row>97</xdr:row>
      <xdr:rowOff>17253</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7861300" y="16577942"/>
          <a:ext cx="889000" cy="69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73644</xdr:rowOff>
    </xdr:from>
    <xdr:to>
      <xdr:col>46</xdr:col>
      <xdr:colOff>38100</xdr:colOff>
      <xdr:row>97</xdr:row>
      <xdr:rowOff>3794</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8699500" y="1653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20321</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483111" y="16308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118742</xdr:rowOff>
    </xdr:from>
    <xdr:to>
      <xdr:col>41</xdr:col>
      <xdr:colOff>50800</xdr:colOff>
      <xdr:row>97</xdr:row>
      <xdr:rowOff>86034</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6972300" y="16577942"/>
          <a:ext cx="889000" cy="138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13728</xdr:rowOff>
    </xdr:from>
    <xdr:to>
      <xdr:col>41</xdr:col>
      <xdr:colOff>101600</xdr:colOff>
      <xdr:row>96</xdr:row>
      <xdr:rowOff>115328</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7810500" y="16472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131855</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594111" y="16248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63539</xdr:rowOff>
    </xdr:from>
    <xdr:to>
      <xdr:col>36</xdr:col>
      <xdr:colOff>165100</xdr:colOff>
      <xdr:row>96</xdr:row>
      <xdr:rowOff>165139</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6921500" y="16522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10216</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05111" y="16297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155756</xdr:rowOff>
    </xdr:from>
    <xdr:to>
      <xdr:col>55</xdr:col>
      <xdr:colOff>50800</xdr:colOff>
      <xdr:row>96</xdr:row>
      <xdr:rowOff>85906</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10426700" y="16443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7183</xdr:rowOff>
    </xdr:from>
    <xdr:ext cx="534377" cy="259045"/>
    <xdr:sp macro="" textlink="">
      <xdr:nvSpPr>
        <xdr:cNvPr id="479" name="土木費該当値テキスト">
          <a:extLst>
            <a:ext uri="{FF2B5EF4-FFF2-40B4-BE49-F238E27FC236}">
              <a16:creationId xmlns:a16="http://schemas.microsoft.com/office/drawing/2014/main" id="{00000000-0008-0000-0700-0000DF010000}"/>
            </a:ext>
          </a:extLst>
        </xdr:cNvPr>
        <xdr:cNvSpPr txBox="1"/>
      </xdr:nvSpPr>
      <xdr:spPr>
        <a:xfrm>
          <a:off x="10528300" y="16294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105660</xdr:rowOff>
    </xdr:from>
    <xdr:to>
      <xdr:col>50</xdr:col>
      <xdr:colOff>165100</xdr:colOff>
      <xdr:row>96</xdr:row>
      <xdr:rowOff>35810</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9588500" y="1639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94</xdr:row>
      <xdr:rowOff>52337</xdr:rowOff>
    </xdr:from>
    <xdr:ext cx="59901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339795" y="16168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137903</xdr:rowOff>
    </xdr:from>
    <xdr:to>
      <xdr:col>46</xdr:col>
      <xdr:colOff>38100</xdr:colOff>
      <xdr:row>97</xdr:row>
      <xdr:rowOff>68053</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8699500" y="16597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59180</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483111" y="16689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67942</xdr:rowOff>
    </xdr:from>
    <xdr:to>
      <xdr:col>41</xdr:col>
      <xdr:colOff>101600</xdr:colOff>
      <xdr:row>96</xdr:row>
      <xdr:rowOff>169542</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7810500" y="16527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160669</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594111" y="16619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35234</xdr:rowOff>
    </xdr:from>
    <xdr:to>
      <xdr:col>36</xdr:col>
      <xdr:colOff>165100</xdr:colOff>
      <xdr:row>97</xdr:row>
      <xdr:rowOff>136834</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6921500" y="16665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127961</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05111" y="16758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19590</xdr:rowOff>
    </xdr:from>
    <xdr:to>
      <xdr:col>85</xdr:col>
      <xdr:colOff>126364</xdr:colOff>
      <xdr:row>39</xdr:row>
      <xdr:rowOff>72492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34540"/>
          <a:ext cx="1269" cy="1424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76319</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762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72492</xdr:rowOff>
    </xdr:from>
    <xdr:to>
      <xdr:col>86</xdr:col>
      <xdr:colOff>25400</xdr:colOff>
      <xdr:row>39</xdr:row>
      <xdr:rowOff>72492</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759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137717</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10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93,305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19590</xdr:rowOff>
    </xdr:from>
    <xdr:to>
      <xdr:col>86</xdr:col>
      <xdr:colOff>25400</xdr:colOff>
      <xdr:row>31</xdr:row>
      <xdr:rowOff>19590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3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31458</xdr:rowOff>
    </xdr:from>
    <xdr:to>
      <xdr:col>85</xdr:col>
      <xdr:colOff>127000</xdr:colOff>
      <xdr:row>38</xdr:row>
      <xdr:rowOff>74511</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5481300" y="6546558"/>
          <a:ext cx="838200" cy="43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3440</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1756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152013</xdr:rowOff>
    </xdr:from>
    <xdr:to>
      <xdr:col>85</xdr:col>
      <xdr:colOff>177800</xdr:colOff>
      <xdr:row>37</xdr:row>
      <xdr:rowOff>82163</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2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123736</xdr:rowOff>
    </xdr:from>
    <xdr:to>
      <xdr:col>81</xdr:col>
      <xdr:colOff>50800</xdr:colOff>
      <xdr:row>38</xdr:row>
      <xdr:rowOff>31458</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4592300" y="6467386"/>
          <a:ext cx="889000" cy="79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166967</xdr:rowOff>
    </xdr:from>
    <xdr:to>
      <xdr:col>81</xdr:col>
      <xdr:colOff>101600</xdr:colOff>
      <xdr:row>37</xdr:row>
      <xdr:rowOff>97117</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39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113644</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114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164808</xdr:rowOff>
    </xdr:from>
    <xdr:to>
      <xdr:col>76</xdr:col>
      <xdr:colOff>114300</xdr:colOff>
      <xdr:row>37</xdr:row>
      <xdr:rowOff>123736</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703300" y="5994108"/>
          <a:ext cx="889000" cy="473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143097</xdr:rowOff>
    </xdr:from>
    <xdr:to>
      <xdr:col>76</xdr:col>
      <xdr:colOff>165100</xdr:colOff>
      <xdr:row>37</xdr:row>
      <xdr:rowOff>73247</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15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89774</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090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164808</xdr:rowOff>
    </xdr:from>
    <xdr:to>
      <xdr:col>71</xdr:col>
      <xdr:colOff>177800</xdr:colOff>
      <xdr:row>38</xdr:row>
      <xdr:rowOff>43974</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5994108"/>
          <a:ext cx="889000" cy="564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20034</xdr:rowOff>
    </xdr:from>
    <xdr:to>
      <xdr:col>72</xdr:col>
      <xdr:colOff>38100</xdr:colOff>
      <xdr:row>37</xdr:row>
      <xdr:rowOff>121634</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3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112761</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456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55448</xdr:rowOff>
    </xdr:from>
    <xdr:to>
      <xdr:col>67</xdr:col>
      <xdr:colOff>101600</xdr:colOff>
      <xdr:row>37</xdr:row>
      <xdr:rowOff>157048</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9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2125</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17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23711</xdr:rowOff>
    </xdr:from>
    <xdr:to>
      <xdr:col>85</xdr:col>
      <xdr:colOff>177800</xdr:colOff>
      <xdr:row>38</xdr:row>
      <xdr:rowOff>125311</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538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2138</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517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152108</xdr:rowOff>
    </xdr:from>
    <xdr:to>
      <xdr:col>81</xdr:col>
      <xdr:colOff>101600</xdr:colOff>
      <xdr:row>38</xdr:row>
      <xdr:rowOff>82258</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495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73385</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588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72936</xdr:rowOff>
    </xdr:from>
    <xdr:to>
      <xdr:col>76</xdr:col>
      <xdr:colOff>165100</xdr:colOff>
      <xdr:row>38</xdr:row>
      <xdr:rowOff>3087</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41658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165663</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509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114008</xdr:rowOff>
    </xdr:from>
    <xdr:to>
      <xdr:col>72</xdr:col>
      <xdr:colOff>38100</xdr:colOff>
      <xdr:row>35</xdr:row>
      <xdr:rowOff>44158</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5943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60685</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5718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164624</xdr:rowOff>
    </xdr:from>
    <xdr:to>
      <xdr:col>67</xdr:col>
      <xdr:colOff>101600</xdr:colOff>
      <xdr:row>38</xdr:row>
      <xdr:rowOff>94774</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50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85901</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60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131017</xdr:rowOff>
    </xdr:from>
    <xdr:to>
      <xdr:col>85</xdr:col>
      <xdr:colOff>126364</xdr:colOff>
      <xdr:row>58</xdr:row>
      <xdr:rowOff>55228</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874967"/>
          <a:ext cx="1269" cy="1124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59055</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003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55228</xdr:rowOff>
    </xdr:from>
    <xdr:to>
      <xdr:col>86</xdr:col>
      <xdr:colOff>25400</xdr:colOff>
      <xdr:row>58</xdr:row>
      <xdr:rowOff>55228</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9999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77694</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650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337,279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131017</xdr:rowOff>
    </xdr:from>
    <xdr:to>
      <xdr:col>86</xdr:col>
      <xdr:colOff>25400</xdr:colOff>
      <xdr:row>51</xdr:row>
      <xdr:rowOff>131017</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874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12137</xdr:rowOff>
    </xdr:from>
    <xdr:to>
      <xdr:col>85</xdr:col>
      <xdr:colOff>127000</xdr:colOff>
      <xdr:row>58</xdr:row>
      <xdr:rowOff>25023</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956237"/>
          <a:ext cx="838200" cy="12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19457</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6206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168030</xdr:rowOff>
    </xdr:from>
    <xdr:to>
      <xdr:col>85</xdr:col>
      <xdr:colOff>177800</xdr:colOff>
      <xdr:row>57</xdr:row>
      <xdr:rowOff>98180</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76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169566</xdr:rowOff>
    </xdr:from>
    <xdr:to>
      <xdr:col>81</xdr:col>
      <xdr:colOff>50800</xdr:colOff>
      <xdr:row>58</xdr:row>
      <xdr:rowOff>25023</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4592300" y="9942216"/>
          <a:ext cx="889000" cy="26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29033</xdr:rowOff>
    </xdr:from>
    <xdr:to>
      <xdr:col>81</xdr:col>
      <xdr:colOff>101600</xdr:colOff>
      <xdr:row>57</xdr:row>
      <xdr:rowOff>130633</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801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147160</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576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143723</xdr:rowOff>
    </xdr:from>
    <xdr:to>
      <xdr:col>76</xdr:col>
      <xdr:colOff>114300</xdr:colOff>
      <xdr:row>57</xdr:row>
      <xdr:rowOff>169566</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3703300" y="9916373"/>
          <a:ext cx="889000" cy="25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9945</xdr:rowOff>
    </xdr:from>
    <xdr:to>
      <xdr:col>76</xdr:col>
      <xdr:colOff>165100</xdr:colOff>
      <xdr:row>57</xdr:row>
      <xdr:rowOff>111545</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78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128072</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9557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143723</xdr:rowOff>
    </xdr:from>
    <xdr:to>
      <xdr:col>71</xdr:col>
      <xdr:colOff>177800</xdr:colOff>
      <xdr:row>58</xdr:row>
      <xdr:rowOff>25537</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2814300" y="9916373"/>
          <a:ext cx="889000" cy="53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16094</xdr:rowOff>
    </xdr:from>
    <xdr:to>
      <xdr:col>72</xdr:col>
      <xdr:colOff>38100</xdr:colOff>
      <xdr:row>57</xdr:row>
      <xdr:rowOff>117694</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78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134221</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563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66722</xdr:rowOff>
    </xdr:from>
    <xdr:to>
      <xdr:col>67</xdr:col>
      <xdr:colOff>101600</xdr:colOff>
      <xdr:row>57</xdr:row>
      <xdr:rowOff>168322</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83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13399</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614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132787</xdr:rowOff>
    </xdr:from>
    <xdr:to>
      <xdr:col>85</xdr:col>
      <xdr:colOff>177800</xdr:colOff>
      <xdr:row>58</xdr:row>
      <xdr:rowOff>62937</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905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47714</xdr:rowOff>
    </xdr:from>
    <xdr:ext cx="534377"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820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145673</xdr:rowOff>
    </xdr:from>
    <xdr:to>
      <xdr:col>81</xdr:col>
      <xdr:colOff>101600</xdr:colOff>
      <xdr:row>58</xdr:row>
      <xdr:rowOff>75823</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91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66950</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10011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118766</xdr:rowOff>
    </xdr:from>
    <xdr:to>
      <xdr:col>76</xdr:col>
      <xdr:colOff>165100</xdr:colOff>
      <xdr:row>58</xdr:row>
      <xdr:rowOff>48916</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89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40043</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9984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92923</xdr:rowOff>
    </xdr:from>
    <xdr:to>
      <xdr:col>72</xdr:col>
      <xdr:colOff>38100</xdr:colOff>
      <xdr:row>58</xdr:row>
      <xdr:rowOff>23073</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865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14200</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9958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146187</xdr:rowOff>
    </xdr:from>
    <xdr:to>
      <xdr:col>67</xdr:col>
      <xdr:colOff>101600</xdr:colOff>
      <xdr:row>58</xdr:row>
      <xdr:rowOff>76337</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918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67464</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10011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73</xdr:row>
      <xdr:rowOff>120379</xdr:rowOff>
    </xdr:from>
    <xdr:to>
      <xdr:col>85</xdr:col>
      <xdr:colOff>126364</xdr:colOff>
      <xdr:row>78</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flipV="1">
          <a:off x="16317595" y="12636229"/>
          <a:ext cx="1269" cy="876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156224</xdr:rowOff>
    </xdr:from>
    <xdr:ext cx="249299" cy="259045"/>
    <xdr:sp macro="" textlink="">
      <xdr:nvSpPr>
        <xdr:cNvPr id="625" name="災害復旧費最小値テキスト">
          <a:extLst>
            <a:ext uri="{FF2B5EF4-FFF2-40B4-BE49-F238E27FC236}">
              <a16:creationId xmlns:a16="http://schemas.microsoft.com/office/drawing/2014/main" id="{00000000-0008-0000-0700-000071020000}"/>
            </a:ext>
          </a:extLst>
        </xdr:cNvPr>
        <xdr:cNvSpPr txBox="1"/>
      </xdr:nvSpPr>
      <xdr:spPr>
        <a:xfrm>
          <a:off x="16370300" y="13529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72</xdr:row>
      <xdr:rowOff>67056</xdr:rowOff>
    </xdr:from>
    <xdr:ext cx="599010" cy="259045"/>
    <xdr:sp macro="" textlink="">
      <xdr:nvSpPr>
        <xdr:cNvPr id="627" name="災害復旧費最大値テキスト">
          <a:extLst>
            <a:ext uri="{FF2B5EF4-FFF2-40B4-BE49-F238E27FC236}">
              <a16:creationId xmlns:a16="http://schemas.microsoft.com/office/drawing/2014/main" id="{00000000-0008-0000-0700-000073020000}"/>
            </a:ext>
          </a:extLst>
        </xdr:cNvPr>
        <xdr:cNvSpPr txBox="1"/>
      </xdr:nvSpPr>
      <xdr:spPr>
        <a:xfrm>
          <a:off x="16370300" y="12411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191,726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73</xdr:row>
      <xdr:rowOff>120379</xdr:rowOff>
    </xdr:from>
    <xdr:to>
      <xdr:col>86</xdr:col>
      <xdr:colOff>25400</xdr:colOff>
      <xdr:row>73</xdr:row>
      <xdr:rowOff>120379</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2636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72</xdr:row>
      <xdr:rowOff>90546</xdr:rowOff>
    </xdr:from>
    <xdr:to>
      <xdr:col>85</xdr:col>
      <xdr:colOff>127000</xdr:colOff>
      <xdr:row>73</xdr:row>
      <xdr:rowOff>120379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5481300" y="12434946"/>
          <a:ext cx="838200" cy="201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29224</xdr:rowOff>
    </xdr:from>
    <xdr:ext cx="469744" cy="259045"/>
    <xdr:sp macro="" textlink="">
      <xdr:nvSpPr>
        <xdr:cNvPr id="630" name="災害復旧費平均値テキスト">
          <a:extLst>
            <a:ext uri="{FF2B5EF4-FFF2-40B4-BE49-F238E27FC236}">
              <a16:creationId xmlns:a16="http://schemas.microsoft.com/office/drawing/2014/main" id="{00000000-0008-0000-0700-000076020000}"/>
            </a:ext>
          </a:extLst>
        </xdr:cNvPr>
        <xdr:cNvSpPr txBox="1"/>
      </xdr:nvSpPr>
      <xdr:spPr>
        <a:xfrm>
          <a:off x="16370300" y="134023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50797</xdr:rowOff>
    </xdr:from>
    <xdr:to>
      <xdr:col>85</xdr:col>
      <xdr:colOff>177800</xdr:colOff>
      <xdr:row>78</xdr:row>
      <xdr:rowOff>152397</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6268700" y="13423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72</xdr:row>
      <xdr:rowOff>90546</xdr:rowOff>
    </xdr:from>
    <xdr:to>
      <xdr:col>81</xdr:col>
      <xdr:colOff>50800</xdr:colOff>
      <xdr:row>77</xdr:row>
      <xdr:rowOff>75025</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4592300" y="12434946"/>
          <a:ext cx="889000" cy="841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42782</xdr:rowOff>
    </xdr:from>
    <xdr:to>
      <xdr:col>81</xdr:col>
      <xdr:colOff>101600</xdr:colOff>
      <xdr:row>78</xdr:row>
      <xdr:rowOff>144382</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5430500" y="13415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135509</xdr:rowOff>
    </xdr:from>
    <xdr:ext cx="534377"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5214111" y="13508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75025</xdr:rowOff>
    </xdr:from>
    <xdr:to>
      <xdr:col>76</xdr:col>
      <xdr:colOff>114300</xdr:colOff>
      <xdr:row>78</xdr:row>
      <xdr:rowOff>39408</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3703300" y="13276675"/>
          <a:ext cx="889000" cy="135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28728</xdr:rowOff>
    </xdr:from>
    <xdr:to>
      <xdr:col>76</xdr:col>
      <xdr:colOff>165100</xdr:colOff>
      <xdr:row>78</xdr:row>
      <xdr:rowOff>130328</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4541500" y="13401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121455</xdr:rowOff>
    </xdr:from>
    <xdr:ext cx="534377"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325111" y="13494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98899</xdr:rowOff>
    </xdr:from>
    <xdr:to>
      <xdr:col>71</xdr:col>
      <xdr:colOff>177800</xdr:colOff>
      <xdr:row>78</xdr:row>
      <xdr:rowOff>39408</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2814300" y="13129099"/>
          <a:ext cx="889000" cy="283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31014</xdr:rowOff>
    </xdr:from>
    <xdr:to>
      <xdr:col>72</xdr:col>
      <xdr:colOff>38100</xdr:colOff>
      <xdr:row>78</xdr:row>
      <xdr:rowOff>132614</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3652500" y="13404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123741</xdr:rowOff>
    </xdr:from>
    <xdr:ext cx="534377"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3436111" y="13496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31152</xdr:rowOff>
    </xdr:from>
    <xdr:to>
      <xdr:col>67</xdr:col>
      <xdr:colOff>101600</xdr:colOff>
      <xdr:row>78</xdr:row>
      <xdr:rowOff>132752</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2763500" y="13404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123879</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547111" y="13496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69579</xdr:rowOff>
    </xdr:from>
    <xdr:to>
      <xdr:col>85</xdr:col>
      <xdr:colOff>177800</xdr:colOff>
      <xdr:row>73</xdr:row>
      <xdr:rowOff>171179</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6268700" y="1258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22606</xdr:rowOff>
    </xdr:from>
    <xdr:ext cx="599010" cy="259045"/>
    <xdr:sp macro="" textlink="">
      <xdr:nvSpPr>
        <xdr:cNvPr id="649" name="災害復旧費該当値テキスト">
          <a:extLst>
            <a:ext uri="{FF2B5EF4-FFF2-40B4-BE49-F238E27FC236}">
              <a16:creationId xmlns:a16="http://schemas.microsoft.com/office/drawing/2014/main" id="{00000000-0008-0000-0700-000089020000}"/>
            </a:ext>
          </a:extLst>
        </xdr:cNvPr>
        <xdr:cNvSpPr txBox="1"/>
      </xdr:nvSpPr>
      <xdr:spPr>
        <a:xfrm>
          <a:off x="16370300" y="12538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72</xdr:row>
      <xdr:rowOff>39746</xdr:rowOff>
    </xdr:from>
    <xdr:to>
      <xdr:col>81</xdr:col>
      <xdr:colOff>101600</xdr:colOff>
      <xdr:row>72</xdr:row>
      <xdr:rowOff>141346</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5430500" y="12384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70</xdr:row>
      <xdr:rowOff>157873</xdr:rowOff>
    </xdr:from>
    <xdr:ext cx="59901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181795" y="12159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24225</xdr:rowOff>
    </xdr:from>
    <xdr:to>
      <xdr:col>76</xdr:col>
      <xdr:colOff>165100</xdr:colOff>
      <xdr:row>77</xdr:row>
      <xdr:rowOff>125825</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4541500" y="13225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142352</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325111" y="13001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160058</xdr:rowOff>
    </xdr:from>
    <xdr:to>
      <xdr:col>72</xdr:col>
      <xdr:colOff>38100</xdr:colOff>
      <xdr:row>78</xdr:row>
      <xdr:rowOff>90208</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3652500" y="1336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106735</xdr:rowOff>
    </xdr:from>
    <xdr:ext cx="534377"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436111" y="13136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48099</xdr:rowOff>
    </xdr:from>
    <xdr:to>
      <xdr:col>67</xdr:col>
      <xdr:colOff>101600</xdr:colOff>
      <xdr:row>76</xdr:row>
      <xdr:rowOff>149699</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2763500" y="1307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166226</xdr:rowOff>
    </xdr:from>
    <xdr:ext cx="534377"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547111" y="12853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a:extLst>
            <a:ext uri="{FF2B5EF4-FFF2-40B4-BE49-F238E27FC236}">
              <a16:creationId xmlns:a16="http://schemas.microsoft.com/office/drawing/2014/main" id="{00000000-0008-0000-07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164655</xdr:rowOff>
    </xdr:from>
    <xdr:to>
      <xdr:col>85</xdr:col>
      <xdr:colOff>126364</xdr:colOff>
      <xdr:row>99</xdr:row>
      <xdr:rowOff>18630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6317595" y="15595155"/>
          <a:ext cx="1269" cy="1397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22457</xdr:rowOff>
    </xdr:from>
    <xdr:ext cx="469744" cy="259045"/>
    <xdr:sp macro="" textlink="">
      <xdr:nvSpPr>
        <xdr:cNvPr id="682" name="公債費最小値テキスト">
          <a:extLst>
            <a:ext uri="{FF2B5EF4-FFF2-40B4-BE49-F238E27FC236}">
              <a16:creationId xmlns:a16="http://schemas.microsoft.com/office/drawing/2014/main" id="{00000000-0008-0000-0700-0000AA020000}"/>
            </a:ext>
          </a:extLst>
        </xdr:cNvPr>
        <xdr:cNvSpPr txBox="1"/>
      </xdr:nvSpPr>
      <xdr:spPr>
        <a:xfrm>
          <a:off x="16370300" y="16996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18630</xdr:rowOff>
    </xdr:from>
    <xdr:to>
      <xdr:col>86</xdr:col>
      <xdr:colOff>25400</xdr:colOff>
      <xdr:row>99</xdr:row>
      <xdr:rowOff>18630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6992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111332</xdr:rowOff>
    </xdr:from>
    <xdr:ext cx="599010" cy="259045"/>
    <xdr:sp macro="" textlink="">
      <xdr:nvSpPr>
        <xdr:cNvPr id="684" name="公債費最大値テキスト">
          <a:extLst>
            <a:ext uri="{FF2B5EF4-FFF2-40B4-BE49-F238E27FC236}">
              <a16:creationId xmlns:a16="http://schemas.microsoft.com/office/drawing/2014/main" id="{00000000-0008-0000-0700-0000AC020000}"/>
            </a:ext>
          </a:extLst>
        </xdr:cNvPr>
        <xdr:cNvSpPr txBox="1"/>
      </xdr:nvSpPr>
      <xdr:spPr>
        <a:xfrm>
          <a:off x="16370300" y="15370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373,450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164655</xdr:rowOff>
    </xdr:from>
    <xdr:to>
      <xdr:col>86</xdr:col>
      <xdr:colOff>25400</xdr:colOff>
      <xdr:row>90</xdr:row>
      <xdr:rowOff>164655</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559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56657</xdr:rowOff>
    </xdr:from>
    <xdr:to>
      <xdr:col>85</xdr:col>
      <xdr:colOff>127000</xdr:colOff>
      <xdr:row>97</xdr:row>
      <xdr:rowOff>75113</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5481300" y="16687307"/>
          <a:ext cx="838200" cy="18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27309</xdr:rowOff>
    </xdr:from>
    <xdr:ext cx="534377" cy="259045"/>
    <xdr:sp macro="" textlink="">
      <xdr:nvSpPr>
        <xdr:cNvPr id="687" name="公債費平均値テキスト">
          <a:extLst>
            <a:ext uri="{FF2B5EF4-FFF2-40B4-BE49-F238E27FC236}">
              <a16:creationId xmlns:a16="http://schemas.microsoft.com/office/drawing/2014/main" id="{00000000-0008-0000-0700-0000AF020000}"/>
            </a:ext>
          </a:extLst>
        </xdr:cNvPr>
        <xdr:cNvSpPr txBox="1"/>
      </xdr:nvSpPr>
      <xdr:spPr>
        <a:xfrm>
          <a:off x="16370300" y="164865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4432</xdr:rowOff>
    </xdr:from>
    <xdr:to>
      <xdr:col>85</xdr:col>
      <xdr:colOff>177800</xdr:colOff>
      <xdr:row>97</xdr:row>
      <xdr:rowOff>106032</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6268700" y="1663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75113</xdr:rowOff>
    </xdr:from>
    <xdr:to>
      <xdr:col>81</xdr:col>
      <xdr:colOff>50800</xdr:colOff>
      <xdr:row>97</xdr:row>
      <xdr:rowOff>93565</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4592300" y="16705763"/>
          <a:ext cx="889000" cy="18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16777</xdr:rowOff>
    </xdr:from>
    <xdr:to>
      <xdr:col>81</xdr:col>
      <xdr:colOff>101600</xdr:colOff>
      <xdr:row>97</xdr:row>
      <xdr:rowOff>118377</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5430500" y="166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134904</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5214111" y="16422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93565</xdr:rowOff>
    </xdr:from>
    <xdr:to>
      <xdr:col>76</xdr:col>
      <xdr:colOff>114300</xdr:colOff>
      <xdr:row>97</xdr:row>
      <xdr:rowOff>101741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3703300" y="16724215"/>
          <a:ext cx="889000" cy="8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59985</xdr:rowOff>
    </xdr:from>
    <xdr:to>
      <xdr:col>76</xdr:col>
      <xdr:colOff>165100</xdr:colOff>
      <xdr:row>97</xdr:row>
      <xdr:rowOff>161585</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4541500" y="16690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152712</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4325111" y="16783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101741</xdr:rowOff>
    </xdr:from>
    <xdr:to>
      <xdr:col>71</xdr:col>
      <xdr:colOff>177800</xdr:colOff>
      <xdr:row>97</xdr:row>
      <xdr:rowOff>135003</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2814300" y="16732391"/>
          <a:ext cx="889000" cy="33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63697</xdr:rowOff>
    </xdr:from>
    <xdr:to>
      <xdr:col>72</xdr:col>
      <xdr:colOff>38100</xdr:colOff>
      <xdr:row>97</xdr:row>
      <xdr:rowOff>165297</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3652500" y="16694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156424</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3436111" y="16787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50777</xdr:rowOff>
    </xdr:from>
    <xdr:to>
      <xdr:col>67</xdr:col>
      <xdr:colOff>101600</xdr:colOff>
      <xdr:row>97</xdr:row>
      <xdr:rowOff>152377</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2763500" y="16681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168904</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547111" y="16456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5857</xdr:rowOff>
    </xdr:from>
    <xdr:to>
      <xdr:col>85</xdr:col>
      <xdr:colOff>177800</xdr:colOff>
      <xdr:row>97</xdr:row>
      <xdr:rowOff>107457</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6268700" y="16636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155734</xdr:rowOff>
    </xdr:from>
    <xdr:ext cx="534377" cy="259045"/>
    <xdr:sp macro="" textlink="">
      <xdr:nvSpPr>
        <xdr:cNvPr id="706" name="公債費該当値テキスト">
          <a:extLst>
            <a:ext uri="{FF2B5EF4-FFF2-40B4-BE49-F238E27FC236}">
              <a16:creationId xmlns:a16="http://schemas.microsoft.com/office/drawing/2014/main" id="{00000000-0008-0000-0700-0000C2020000}"/>
            </a:ext>
          </a:extLst>
        </xdr:cNvPr>
        <xdr:cNvSpPr txBox="1"/>
      </xdr:nvSpPr>
      <xdr:spPr>
        <a:xfrm>
          <a:off x="16370300" y="16614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24313</xdr:rowOff>
    </xdr:from>
    <xdr:to>
      <xdr:col>81</xdr:col>
      <xdr:colOff>101600</xdr:colOff>
      <xdr:row>97</xdr:row>
      <xdr:rowOff>125913</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5430500" y="1665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117040</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14111" y="16747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42765</xdr:rowOff>
    </xdr:from>
    <xdr:to>
      <xdr:col>76</xdr:col>
      <xdr:colOff>165100</xdr:colOff>
      <xdr:row>97</xdr:row>
      <xdr:rowOff>144365</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4541500" y="16673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160892</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25111" y="16448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50941</xdr:rowOff>
    </xdr:from>
    <xdr:to>
      <xdr:col>72</xdr:col>
      <xdr:colOff>38100</xdr:colOff>
      <xdr:row>97</xdr:row>
      <xdr:rowOff>152541</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3652500" y="16681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169068</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436111" y="16456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84203</xdr:rowOff>
    </xdr:from>
    <xdr:to>
      <xdr:col>67</xdr:col>
      <xdr:colOff>101600</xdr:colOff>
      <xdr:row>98</xdr:row>
      <xdr:rowOff>14353</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2763500" y="16714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5480</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547111" y="16807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21318</xdr:rowOff>
    </xdr:from>
    <xdr:to>
      <xdr:col>116</xdr:col>
      <xdr:colOff>62864</xdr:colOff>
      <xdr:row>39</xdr:row>
      <xdr:rowOff>98878</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164818"/>
          <a:ext cx="1269" cy="1620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139445</xdr:rowOff>
    </xdr:from>
    <xdr:ext cx="469744"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4940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9,925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21318</xdr:rowOff>
    </xdr:from>
    <xdr:to>
      <xdr:col>116</xdr:col>
      <xdr:colOff>152400</xdr:colOff>
      <xdr:row>30</xdr:row>
      <xdr:rowOff>21318</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164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14949</xdr:rowOff>
    </xdr:from>
    <xdr:ext cx="378565"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5300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163522</xdr:rowOff>
    </xdr:from>
    <xdr:to>
      <xdr:col>116</xdr:col>
      <xdr:colOff>114300</xdr:colOff>
      <xdr:row>39</xdr:row>
      <xdr:rowOff>93672</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67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111597</xdr:rowOff>
    </xdr:from>
    <xdr:to>
      <xdr:col>112</xdr:col>
      <xdr:colOff>38100</xdr:colOff>
      <xdr:row>39</xdr:row>
      <xdr:rowOff>41747</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626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58274</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34017" y="64019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165970</xdr:rowOff>
    </xdr:from>
    <xdr:to>
      <xdr:col>107</xdr:col>
      <xdr:colOff>101600</xdr:colOff>
      <xdr:row>39</xdr:row>
      <xdr:rowOff>96120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68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112648</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45017" y="64562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163522</xdr:rowOff>
    </xdr:from>
    <xdr:to>
      <xdr:col>102</xdr:col>
      <xdr:colOff>165100</xdr:colOff>
      <xdr:row>39</xdr:row>
      <xdr:rowOff>93672</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67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110198</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6017" y="6453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161399</xdr:rowOff>
    </xdr:from>
    <xdr:to>
      <xdr:col>98</xdr:col>
      <xdr:colOff>38100</xdr:colOff>
      <xdr:row>39</xdr:row>
      <xdr:rowOff>91549</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67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108076</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67017" y="64517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141948</xdr:rowOff>
    </xdr:from>
    <xdr:ext cx="249299"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6570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農林水産業費は、前年度に比べ</a:t>
          </a:r>
          <a:r>
            <a:rPr kumimoji="1" lang="en-US" altLang="ja-JP" sz="1100">
              <a:solidFill>
                <a:schemeClr val="dk1"/>
              </a:solidFill>
              <a:effectLst/>
              <a:latin typeface="+mn-lt"/>
              <a:ea typeface="+mn-ea"/>
              <a:cs typeface="+mn-cs"/>
            </a:rPr>
            <a:t>14,373</a:t>
          </a:r>
          <a:r>
            <a:rPr kumimoji="1" lang="ja-JP" altLang="ja-JP" sz="1100">
              <a:solidFill>
                <a:schemeClr val="dk1"/>
              </a:solidFill>
              <a:effectLst/>
              <a:latin typeface="+mn-lt"/>
              <a:ea typeface="+mn-ea"/>
              <a:cs typeface="+mn-cs"/>
            </a:rPr>
            <a:t>円減少し住民一人当たりのコストが</a:t>
          </a:r>
          <a:r>
            <a:rPr kumimoji="1" lang="en-US" altLang="ja-JP" sz="1100">
              <a:solidFill>
                <a:schemeClr val="dk1"/>
              </a:solidFill>
              <a:effectLst/>
              <a:latin typeface="+mn-lt"/>
              <a:ea typeface="+mn-ea"/>
              <a:cs typeface="+mn-cs"/>
            </a:rPr>
            <a:t>87,374</a:t>
          </a:r>
          <a:r>
            <a:rPr kumimoji="1" lang="ja-JP" altLang="ja-JP" sz="1100">
              <a:solidFill>
                <a:schemeClr val="dk1"/>
              </a:solidFill>
              <a:effectLst/>
              <a:latin typeface="+mn-lt"/>
              <a:ea typeface="+mn-ea"/>
              <a:cs typeface="+mn-cs"/>
            </a:rPr>
            <a:t>円となり、類似団体を大きく上回っている。要因としては、地籍調査業務によるものである。</a:t>
          </a:r>
          <a:endParaRPr lang="ja-JP" altLang="ja-JP" sz="1400">
            <a:effectLst/>
          </a:endParaRPr>
        </a:p>
        <a:p>
          <a:r>
            <a:rPr kumimoji="1" lang="ja-JP" altLang="ja-JP" sz="1100">
              <a:solidFill>
                <a:schemeClr val="dk1"/>
              </a:solidFill>
              <a:effectLst/>
              <a:latin typeface="+mn-lt"/>
              <a:ea typeface="+mn-ea"/>
              <a:cs typeface="+mn-cs"/>
            </a:rPr>
            <a:t>　土木費は、前年度に比べ</a:t>
          </a:r>
          <a:r>
            <a:rPr kumimoji="1" lang="en-US" altLang="ja-JP" sz="1100">
              <a:solidFill>
                <a:schemeClr val="dk1"/>
              </a:solidFill>
              <a:effectLst/>
              <a:latin typeface="+mn-lt"/>
              <a:ea typeface="+mn-ea"/>
              <a:cs typeface="+mn-cs"/>
            </a:rPr>
            <a:t>10,957</a:t>
          </a:r>
          <a:r>
            <a:rPr kumimoji="1" lang="ja-JP" altLang="ja-JP" sz="1100">
              <a:solidFill>
                <a:schemeClr val="dk1"/>
              </a:solidFill>
              <a:effectLst/>
              <a:latin typeface="+mn-lt"/>
              <a:ea typeface="+mn-ea"/>
              <a:cs typeface="+mn-cs"/>
            </a:rPr>
            <a:t>円減少しているが、住民一人当たりのコストは</a:t>
          </a:r>
          <a:r>
            <a:rPr kumimoji="1" lang="en-US" altLang="ja-JP" sz="1100">
              <a:solidFill>
                <a:schemeClr val="dk1"/>
              </a:solidFill>
              <a:effectLst/>
              <a:latin typeface="+mn-lt"/>
              <a:ea typeface="+mn-ea"/>
              <a:cs typeface="+mn-cs"/>
            </a:rPr>
            <a:t>97,877</a:t>
          </a:r>
          <a:r>
            <a:rPr kumimoji="1" lang="ja-JP" altLang="ja-JP" sz="1100">
              <a:solidFill>
                <a:schemeClr val="dk1"/>
              </a:solidFill>
              <a:effectLst/>
              <a:latin typeface="+mn-lt"/>
              <a:ea typeface="+mn-ea"/>
              <a:cs typeface="+mn-cs"/>
            </a:rPr>
            <a:t>円となり類似団体を上回る結果となった。要因としては、町道維持事業の増加や町営住宅屋上外壁改修工事が完了したことによる。</a:t>
          </a:r>
          <a:endParaRPr lang="ja-JP" altLang="ja-JP" sz="1400">
            <a:effectLst/>
          </a:endParaRPr>
        </a:p>
        <a:p>
          <a:r>
            <a:rPr kumimoji="1" lang="ja-JP" altLang="ja-JP" sz="1100">
              <a:solidFill>
                <a:schemeClr val="dk1"/>
              </a:solidFill>
              <a:effectLst/>
              <a:latin typeface="+mn-lt"/>
              <a:ea typeface="+mn-ea"/>
              <a:cs typeface="+mn-cs"/>
            </a:rPr>
            <a:t>　民生費は、前年度に比べ</a:t>
          </a:r>
          <a:r>
            <a:rPr kumimoji="1" lang="en-US" altLang="ja-JP" sz="1100">
              <a:solidFill>
                <a:schemeClr val="dk1"/>
              </a:solidFill>
              <a:effectLst/>
              <a:latin typeface="+mn-lt"/>
              <a:ea typeface="+mn-ea"/>
              <a:cs typeface="+mn-cs"/>
            </a:rPr>
            <a:t>15,531</a:t>
          </a:r>
          <a:r>
            <a:rPr kumimoji="1" lang="ja-JP" altLang="ja-JP" sz="1100">
              <a:solidFill>
                <a:schemeClr val="dk1"/>
              </a:solidFill>
              <a:effectLst/>
              <a:latin typeface="+mn-lt"/>
              <a:ea typeface="+mn-ea"/>
              <a:cs typeface="+mn-cs"/>
            </a:rPr>
            <a:t>円減少しており、住民一人あたりのコストが</a:t>
          </a:r>
          <a:r>
            <a:rPr kumimoji="1" lang="en-US" altLang="ja-JP" sz="1100">
              <a:solidFill>
                <a:schemeClr val="dk1"/>
              </a:solidFill>
              <a:effectLst/>
              <a:latin typeface="+mn-lt"/>
              <a:ea typeface="+mn-ea"/>
              <a:cs typeface="+mn-cs"/>
            </a:rPr>
            <a:t>221,906</a:t>
          </a:r>
          <a:r>
            <a:rPr kumimoji="1" lang="ja-JP" altLang="ja-JP" sz="1100">
              <a:solidFill>
                <a:schemeClr val="dk1"/>
              </a:solidFill>
              <a:effectLst/>
              <a:latin typeface="+mn-lt"/>
              <a:ea typeface="+mn-ea"/>
              <a:cs typeface="+mn-cs"/>
            </a:rPr>
            <a:t>円となっている。住民税非課税世帯への給付金の影響による増加となっている。</a:t>
          </a:r>
          <a:endParaRPr lang="ja-JP" altLang="ja-JP" sz="1400">
            <a:effectLst/>
          </a:endParaRPr>
        </a:p>
        <a:p>
          <a:r>
            <a:rPr kumimoji="1" lang="ja-JP" altLang="ja-JP" sz="1100">
              <a:solidFill>
                <a:schemeClr val="dk1"/>
              </a:solidFill>
              <a:effectLst/>
              <a:latin typeface="+mn-lt"/>
              <a:ea typeface="+mn-ea"/>
              <a:cs typeface="+mn-cs"/>
            </a:rPr>
            <a:t>　災害復旧費は、前年度と比較し</a:t>
          </a:r>
          <a:r>
            <a:rPr kumimoji="1" lang="en-US" altLang="ja-JP" sz="1100">
              <a:solidFill>
                <a:schemeClr val="dk1"/>
              </a:solidFill>
              <a:effectLst/>
              <a:latin typeface="+mn-lt"/>
              <a:ea typeface="+mn-ea"/>
              <a:cs typeface="+mn-cs"/>
            </a:rPr>
            <a:t>44,025</a:t>
          </a:r>
          <a:r>
            <a:rPr kumimoji="1" lang="ja-JP" altLang="ja-JP" sz="1100">
              <a:solidFill>
                <a:schemeClr val="dk1"/>
              </a:solidFill>
              <a:effectLst/>
              <a:latin typeface="+mn-lt"/>
              <a:ea typeface="+mn-ea"/>
              <a:cs typeface="+mn-cs"/>
            </a:rPr>
            <a:t>円減少してはいるものの、令和２年７月豪雨災害の災害復旧の影響によりいまだ高い水準となっている。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熊本県小国町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財政調整基金残高は、平成２６年度までは標準財政規模比２０％程度で推移してきたが、平成２７年度に普通建設事業等、平成２８年度に平成２８年熊本地震事業等、平成２９年度に庁舎建設事業等、令和２年７月豪雨災害復旧事業等への充当により取崩し額が増加し、基金残高が減少したが、計画的な積立により過去数年でみると最高の残高となっている。</a:t>
          </a:r>
          <a:endParaRPr lang="ja-JP" altLang="ja-JP" sz="1400">
            <a:effectLst/>
          </a:endParaRPr>
        </a:p>
        <a:p>
          <a:r>
            <a:rPr kumimoji="1" lang="ja-JP" altLang="ja-JP" sz="1100">
              <a:solidFill>
                <a:schemeClr val="dk1"/>
              </a:solidFill>
              <a:effectLst/>
              <a:latin typeface="+mn-lt"/>
              <a:ea typeface="+mn-ea"/>
              <a:cs typeface="+mn-cs"/>
            </a:rPr>
            <a:t>　実質収支額は、税収等の増加、観光客の増加に伴う鍋ヶ滝公園入園料の増加等により増加している。実質単年度収支は、事業の見直し等により大きく増えているが、今後も事業の見直しによる歳出削減を行い、健全財政の維持に努め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熊本県小国町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営事業及び公営企業に赤字の会計はなく、令和４年度の一般会計においても、税収等の増加、観光客の増加に伴う鍋ヶ滝公園入園料の増加等により実質収支が増加している。また、国民健康保険事業、介護保険事業及び農業集落排水事業については、一般会計からの基準外繰出金により赤字補填を行っている現状にある。独立採算の原則に立ち返った健全な事業運営を行うために、料金の見直しや徴収率の向上を進め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H30</v>
          </cell>
          <cell r="BX50" t="str">
            <v>R01</v>
          </cell>
          <cell r="CF50" t="str">
            <v>R02</v>
          </cell>
          <cell r="CN50" t="str">
            <v>R03</v>
          </cell>
          <cell r="CV50" t="str">
            <v>R04</v>
          </cell>
        </row>
        <row r="51">
          <cell r="AN51" t="str">
            <v>当該団体値</v>
          </cell>
          <cell r="BP51">
            <v>35</v>
          </cell>
          <cell r="BX51">
            <v>34.700000000000003</v>
          </cell>
          <cell r="CF51">
            <v>23.9</v>
          </cell>
          <cell r="CN51">
            <v>4.7</v>
          </cell>
          <cell r="CV51">
            <v>1.3</v>
          </cell>
        </row>
        <row r="53">
          <cell r="BP53">
            <v>71</v>
          </cell>
          <cell r="BX53">
            <v>70.5</v>
          </cell>
          <cell r="CF53">
            <v>70.900000000000006</v>
          </cell>
          <cell r="CN53">
            <v>71.099999999999994</v>
          </cell>
          <cell r="CV53">
            <v>71.8</v>
          </cell>
        </row>
        <row r="55">
          <cell r="AN55" t="str">
            <v>類似団体内平均値</v>
          </cell>
          <cell r="BP55">
            <v>7.6</v>
          </cell>
          <cell r="BX55">
            <v>3</v>
          </cell>
          <cell r="CF55">
            <v>3.4</v>
          </cell>
          <cell r="CN55">
            <v>0</v>
          </cell>
          <cell r="CV55">
            <v>0</v>
          </cell>
        </row>
        <row r="57">
          <cell r="BP57">
            <v>63.4</v>
          </cell>
          <cell r="BX57">
            <v>63.3</v>
          </cell>
          <cell r="CF57">
            <v>62.8</v>
          </cell>
          <cell r="CN57">
            <v>62.6</v>
          </cell>
          <cell r="CV57">
            <v>63</v>
          </cell>
        </row>
        <row r="72">
          <cell r="BP72" t="str">
            <v>H30</v>
          </cell>
          <cell r="BX72" t="str">
            <v>R01</v>
          </cell>
          <cell r="CF72" t="str">
            <v>R02</v>
          </cell>
          <cell r="CN72" t="str">
            <v>R03</v>
          </cell>
          <cell r="CV72" t="str">
            <v>R04</v>
          </cell>
        </row>
        <row r="73">
          <cell r="AN73" t="str">
            <v>当該団体値</v>
          </cell>
          <cell r="BP73">
            <v>35</v>
          </cell>
          <cell r="BX73">
            <v>34.700000000000003</v>
          </cell>
          <cell r="CF73">
            <v>23.9</v>
          </cell>
          <cell r="CN73">
            <v>4.7</v>
          </cell>
          <cell r="CV73">
            <v>1.3</v>
          </cell>
        </row>
        <row r="75">
          <cell r="BP75">
            <v>10.8</v>
          </cell>
          <cell r="BX75">
            <v>9.6999999999999993</v>
          </cell>
          <cell r="CF75">
            <v>8.6</v>
          </cell>
          <cell r="CN75">
            <v>7.7</v>
          </cell>
          <cell r="CV75">
            <v>7.9</v>
          </cell>
        </row>
        <row r="77">
          <cell r="AN77" t="str">
            <v>類似団体内平均値</v>
          </cell>
          <cell r="BP77">
            <v>7.6</v>
          </cell>
          <cell r="BX77">
            <v>3</v>
          </cell>
          <cell r="CF77">
            <v>3.4</v>
          </cell>
          <cell r="CN77">
            <v>0</v>
          </cell>
          <cell r="CV77">
            <v>0</v>
          </cell>
        </row>
        <row r="79">
          <cell r="BP79">
            <v>8.6</v>
          </cell>
          <cell r="BX79">
            <v>8.8000000000000007</v>
          </cell>
          <cell r="CF79">
            <v>8.8000000000000007</v>
          </cell>
          <cell r="CN79">
            <v>8.3000000000000007</v>
          </cell>
          <cell r="CV79">
            <v>8.1</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
  <Relationship Id="rId2" Type="http://schemas.openxmlformats.org/officeDocument/2006/relationships/drawing" Target="../drawings/drawing9.xml"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0.xml"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1.xml"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2.xml" />
</Relationships>
</file>

<file path=xl/worksheets/_rels/sheet14.xml.rels>&#65279;<?xml version="1.0" encoding="utf-8" standalone="yes"?>
<Relationships xmlns="http://schemas.openxmlformats.org/package/2006/relationships">
  <Relationship Id="rId1" Type="http://schemas.openxmlformats.org/officeDocument/2006/relationships/drawing" Target="../drawings/drawing13.xml" />
</Relationships>
</file>

<file path=xl/worksheets/_rels/sheet15.xml.rels>&#65279;<?xml version="1.0" encoding="utf-8" standalone="yes"?>
<Relationships xmlns="http://schemas.openxmlformats.org/package/2006/relationships">
  <Relationship Id="rId1" Type="http://schemas.openxmlformats.org/officeDocument/2006/relationships/drawing" Target="../drawings/drawing14.xml" />
</Relationships>
</file>

<file path=xl/worksheets/_rels/sheet16.xml.rels>&#65279;<?xml version="1.0" encoding="utf-8" standalone="yes"?>
<Relationships xmlns="http://schemas.openxmlformats.org/package/2006/relationships">
  <Relationship Id="rId1" Type="http://schemas.openxmlformats.org/officeDocument/2006/relationships/drawing" Target="../drawings/drawing15.xml" />
</Relationships>
</file>

<file path=xl/worksheets/_rels/sheet17.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6.xml"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7.xml"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8.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1.25" zeroHeight="1" x14ac:dyDescent="0.15"/>
  <cols>
    <col min="1" max="11" width="2.125" style="176" customWidth="1"/>
    <col min="12" max="12" width="2.25" style="176" customWidth="1"/>
    <col min="13" max="17" width="2.375" style="176" customWidth="1"/>
    <col min="18" max="119" width="2.125" style="176" customWidth="1"/>
    <col min="120" max="16384" width="0" style="176" hidden="1"/>
  </cols>
  <sheetData>
    <row r="1" spans="1:119" ht="33" customHeight="1" x14ac:dyDescent="0.15">
      <c r="B1" s="415" t="s">
        <v>82</v>
      </c>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5"/>
      <c r="AM1" s="415"/>
      <c r="AN1" s="415"/>
      <c r="AO1" s="415"/>
      <c r="AP1" s="415"/>
      <c r="AQ1" s="415"/>
      <c r="AR1" s="415"/>
      <c r="AS1" s="415"/>
      <c r="AT1" s="415"/>
      <c r="AU1" s="415"/>
      <c r="AV1" s="415"/>
      <c r="AW1" s="415"/>
      <c r="AX1" s="415"/>
      <c r="AY1" s="415"/>
      <c r="AZ1" s="415"/>
      <c r="BA1" s="415"/>
      <c r="BB1" s="415"/>
      <c r="BC1" s="415"/>
      <c r="BD1" s="415"/>
      <c r="BE1" s="415"/>
      <c r="BF1" s="415"/>
      <c r="BG1" s="415"/>
      <c r="BH1" s="415"/>
      <c r="BI1" s="415"/>
      <c r="BJ1" s="415"/>
      <c r="BK1" s="415"/>
      <c r="BL1" s="415"/>
      <c r="BM1" s="415"/>
      <c r="BN1" s="415"/>
      <c r="BO1" s="415"/>
      <c r="BP1" s="415"/>
      <c r="BQ1" s="415"/>
      <c r="BR1" s="415"/>
      <c r="BS1" s="415"/>
      <c r="BT1" s="415"/>
      <c r="BU1" s="415"/>
      <c r="BV1" s="415"/>
      <c r="BW1" s="415"/>
      <c r="BX1" s="415"/>
      <c r="BY1" s="415"/>
      <c r="BZ1" s="415"/>
      <c r="CA1" s="415"/>
      <c r="CB1" s="415"/>
      <c r="CC1" s="415"/>
      <c r="CD1" s="415"/>
      <c r="CE1" s="415"/>
      <c r="CF1" s="415"/>
      <c r="CG1" s="415"/>
      <c r="CH1" s="415"/>
      <c r="CI1" s="415"/>
      <c r="CJ1" s="415"/>
      <c r="CK1" s="415"/>
      <c r="CL1" s="415"/>
      <c r="CM1" s="415"/>
      <c r="CN1" s="415"/>
      <c r="CO1" s="415"/>
      <c r="CP1" s="415"/>
      <c r="CQ1" s="415"/>
      <c r="CR1" s="415"/>
      <c r="CS1" s="415"/>
      <c r="CT1" s="415"/>
      <c r="CU1" s="415"/>
      <c r="CV1" s="415"/>
      <c r="CW1" s="415"/>
      <c r="CX1" s="415"/>
      <c r="CY1" s="415"/>
      <c r="CZ1" s="415"/>
      <c r="DA1" s="415"/>
      <c r="DB1" s="415"/>
      <c r="DC1" s="415"/>
      <c r="DD1" s="415"/>
      <c r="DE1" s="415"/>
      <c r="DF1" s="415"/>
      <c r="DG1" s="415"/>
      <c r="DH1" s="415"/>
      <c r="DI1" s="415"/>
      <c r="DJ1" s="177"/>
      <c r="DK1" s="177"/>
      <c r="DL1" s="177"/>
      <c r="DM1" s="177"/>
      <c r="DN1" s="177"/>
      <c r="DO1" s="177"/>
    </row>
    <row r="2" spans="1:119" ht="24.75" thickBot="1" x14ac:dyDescent="0.2">
      <c r="B2" s="178" t="s">
        <v>83</v>
      </c>
      <c r="C2" s="178"/>
      <c r="D2" s="179"/>
    </row>
    <row r="3" spans="1:119" ht="18.75" customHeight="1" thickBot="1" x14ac:dyDescent="0.2">
      <c r="A3" s="177"/>
      <c r="B3" s="416" t="s">
        <v>84</v>
      </c>
      <c r="C3" s="417"/>
      <c r="D3" s="417"/>
      <c r="E3" s="418"/>
      <c r="F3" s="418"/>
      <c r="G3" s="418"/>
      <c r="H3" s="418"/>
      <c r="I3" s="418"/>
      <c r="J3" s="418"/>
      <c r="K3" s="418"/>
      <c r="L3" s="418" t="s">
        <v>85</v>
      </c>
      <c r="M3" s="418"/>
      <c r="N3" s="418"/>
      <c r="O3" s="418"/>
      <c r="P3" s="418"/>
      <c r="Q3" s="418"/>
      <c r="R3" s="425"/>
      <c r="S3" s="425"/>
      <c r="T3" s="425"/>
      <c r="U3" s="425"/>
      <c r="V3" s="426"/>
      <c r="W3" s="400" t="s">
        <v>86</v>
      </c>
      <c r="X3" s="401"/>
      <c r="Y3" s="401"/>
      <c r="Z3" s="401"/>
      <c r="AA3" s="401"/>
      <c r="AB3" s="417"/>
      <c r="AC3" s="425" t="s">
        <v>87</v>
      </c>
      <c r="AD3" s="401"/>
      <c r="AE3" s="401"/>
      <c r="AF3" s="401"/>
      <c r="AG3" s="401"/>
      <c r="AH3" s="401"/>
      <c r="AI3" s="401"/>
      <c r="AJ3" s="401"/>
      <c r="AK3" s="401"/>
      <c r="AL3" s="402"/>
      <c r="AM3" s="400" t="s">
        <v>88</v>
      </c>
      <c r="AN3" s="401"/>
      <c r="AO3" s="401"/>
      <c r="AP3" s="401"/>
      <c r="AQ3" s="401"/>
      <c r="AR3" s="401"/>
      <c r="AS3" s="401"/>
      <c r="AT3" s="401"/>
      <c r="AU3" s="401"/>
      <c r="AV3" s="401"/>
      <c r="AW3" s="401"/>
      <c r="AX3" s="402"/>
      <c r="AY3" s="437" t="s">
        <v>1</v>
      </c>
      <c r="AZ3" s="438"/>
      <c r="BA3" s="438"/>
      <c r="BB3" s="438"/>
      <c r="BC3" s="438"/>
      <c r="BD3" s="438"/>
      <c r="BE3" s="438"/>
      <c r="BF3" s="438"/>
      <c r="BG3" s="438"/>
      <c r="BH3" s="438"/>
      <c r="BI3" s="438"/>
      <c r="BJ3" s="438"/>
      <c r="BK3" s="438"/>
      <c r="BL3" s="438"/>
      <c r="BM3" s="439"/>
      <c r="BN3" s="400" t="s">
        <v>89</v>
      </c>
      <c r="BO3" s="401"/>
      <c r="BP3" s="401"/>
      <c r="BQ3" s="401"/>
      <c r="BR3" s="401"/>
      <c r="BS3" s="401"/>
      <c r="BT3" s="401"/>
      <c r="BU3" s="402"/>
      <c r="BV3" s="400" t="s">
        <v>90</v>
      </c>
      <c r="BW3" s="401"/>
      <c r="BX3" s="401"/>
      <c r="BY3" s="401"/>
      <c r="BZ3" s="401"/>
      <c r="CA3" s="401"/>
      <c r="CB3" s="401"/>
      <c r="CC3" s="402"/>
      <c r="CD3" s="437" t="s">
        <v>1</v>
      </c>
      <c r="CE3" s="438"/>
      <c r="CF3" s="438"/>
      <c r="CG3" s="438"/>
      <c r="CH3" s="438"/>
      <c r="CI3" s="438"/>
      <c r="CJ3" s="438"/>
      <c r="CK3" s="438"/>
      <c r="CL3" s="438"/>
      <c r="CM3" s="438"/>
      <c r="CN3" s="438"/>
      <c r="CO3" s="438"/>
      <c r="CP3" s="438"/>
      <c r="CQ3" s="438"/>
      <c r="CR3" s="438"/>
      <c r="CS3" s="439"/>
      <c r="CT3" s="400" t="s">
        <v>91</v>
      </c>
      <c r="CU3" s="401"/>
      <c r="CV3" s="401"/>
      <c r="CW3" s="401"/>
      <c r="CX3" s="401"/>
      <c r="CY3" s="401"/>
      <c r="CZ3" s="401"/>
      <c r="DA3" s="402"/>
      <c r="DB3" s="400" t="s">
        <v>92</v>
      </c>
      <c r="DC3" s="401"/>
      <c r="DD3" s="401"/>
      <c r="DE3" s="401"/>
      <c r="DF3" s="401"/>
      <c r="DG3" s="401"/>
      <c r="DH3" s="401"/>
      <c r="DI3" s="402"/>
    </row>
    <row r="4" spans="1:119" ht="18.75" customHeight="1" x14ac:dyDescent="0.15">
      <c r="A4" s="177"/>
      <c r="B4" s="419"/>
      <c r="C4" s="420"/>
      <c r="D4" s="420"/>
      <c r="E4" s="421"/>
      <c r="F4" s="421"/>
      <c r="G4" s="421"/>
      <c r="H4" s="421"/>
      <c r="I4" s="421"/>
      <c r="J4" s="421"/>
      <c r="K4" s="421"/>
      <c r="L4" s="421"/>
      <c r="M4" s="421"/>
      <c r="N4" s="421"/>
      <c r="O4" s="421"/>
      <c r="P4" s="421"/>
      <c r="Q4" s="421"/>
      <c r="R4" s="427"/>
      <c r="S4" s="427"/>
      <c r="T4" s="427"/>
      <c r="U4" s="427"/>
      <c r="V4" s="428"/>
      <c r="W4" s="431"/>
      <c r="X4" s="432"/>
      <c r="Y4" s="432"/>
      <c r="Z4" s="432"/>
      <c r="AA4" s="432"/>
      <c r="AB4" s="420"/>
      <c r="AC4" s="427"/>
      <c r="AD4" s="432"/>
      <c r="AE4" s="432"/>
      <c r="AF4" s="432"/>
      <c r="AG4" s="432"/>
      <c r="AH4" s="432"/>
      <c r="AI4" s="432"/>
      <c r="AJ4" s="432"/>
      <c r="AK4" s="432"/>
      <c r="AL4" s="435"/>
      <c r="AM4" s="433"/>
      <c r="AN4" s="434"/>
      <c r="AO4" s="434"/>
      <c r="AP4" s="434"/>
      <c r="AQ4" s="434"/>
      <c r="AR4" s="434"/>
      <c r="AS4" s="434"/>
      <c r="AT4" s="434"/>
      <c r="AU4" s="434"/>
      <c r="AV4" s="434"/>
      <c r="AW4" s="434"/>
      <c r="AX4" s="436"/>
      <c r="AY4" s="403" t="s">
        <v>93</v>
      </c>
      <c r="AZ4" s="404"/>
      <c r="BA4" s="404"/>
      <c r="BB4" s="404"/>
      <c r="BC4" s="404"/>
      <c r="BD4" s="404"/>
      <c r="BE4" s="404"/>
      <c r="BF4" s="404"/>
      <c r="BG4" s="404"/>
      <c r="BH4" s="404"/>
      <c r="BI4" s="404"/>
      <c r="BJ4" s="404"/>
      <c r="BK4" s="404"/>
      <c r="BL4" s="404"/>
      <c r="BM4" s="405"/>
      <c r="BN4" s="406">
        <v>8553790</v>
      </c>
      <c r="BO4" s="407"/>
      <c r="BP4" s="407"/>
      <c r="BQ4" s="407"/>
      <c r="BR4" s="407"/>
      <c r="BS4" s="407"/>
      <c r="BT4" s="407"/>
      <c r="BU4" s="408"/>
      <c r="BV4" s="406">
        <v>8824694</v>
      </c>
      <c r="BW4" s="407"/>
      <c r="BX4" s="407"/>
      <c r="BY4" s="407"/>
      <c r="BZ4" s="407"/>
      <c r="CA4" s="407"/>
      <c r="CB4" s="407"/>
      <c r="CC4" s="408"/>
      <c r="CD4" s="409" t="s">
        <v>94</v>
      </c>
      <c r="CE4" s="410"/>
      <c r="CF4" s="410"/>
      <c r="CG4" s="410"/>
      <c r="CH4" s="410"/>
      <c r="CI4" s="410"/>
      <c r="CJ4" s="410"/>
      <c r="CK4" s="410"/>
      <c r="CL4" s="410"/>
      <c r="CM4" s="410"/>
      <c r="CN4" s="410"/>
      <c r="CO4" s="410"/>
      <c r="CP4" s="410"/>
      <c r="CQ4" s="410"/>
      <c r="CR4" s="410"/>
      <c r="CS4" s="411"/>
      <c r="CT4" s="412">
        <v>21.8</v>
      </c>
      <c r="CU4" s="413"/>
      <c r="CV4" s="413"/>
      <c r="CW4" s="413"/>
      <c r="CX4" s="413"/>
      <c r="CY4" s="413"/>
      <c r="CZ4" s="413"/>
      <c r="DA4" s="414"/>
      <c r="DB4" s="412">
        <v>8.9</v>
      </c>
      <c r="DC4" s="413"/>
      <c r="DD4" s="413"/>
      <c r="DE4" s="413"/>
      <c r="DF4" s="413"/>
      <c r="DG4" s="413"/>
      <c r="DH4" s="413"/>
      <c r="DI4" s="414"/>
    </row>
    <row r="5" spans="1:119" ht="18.75" customHeight="1" x14ac:dyDescent="0.15">
      <c r="A5" s="177"/>
      <c r="B5" s="422"/>
      <c r="C5" s="423"/>
      <c r="D5" s="423"/>
      <c r="E5" s="424"/>
      <c r="F5" s="424"/>
      <c r="G5" s="424"/>
      <c r="H5" s="424"/>
      <c r="I5" s="424"/>
      <c r="J5" s="424"/>
      <c r="K5" s="424"/>
      <c r="L5" s="424"/>
      <c r="M5" s="424"/>
      <c r="N5" s="424"/>
      <c r="O5" s="424"/>
      <c r="P5" s="424"/>
      <c r="Q5" s="424"/>
      <c r="R5" s="429"/>
      <c r="S5" s="429"/>
      <c r="T5" s="429"/>
      <c r="U5" s="429"/>
      <c r="V5" s="430"/>
      <c r="W5" s="433"/>
      <c r="X5" s="434"/>
      <c r="Y5" s="434"/>
      <c r="Z5" s="434"/>
      <c r="AA5" s="434"/>
      <c r="AB5" s="423"/>
      <c r="AC5" s="429"/>
      <c r="AD5" s="434"/>
      <c r="AE5" s="434"/>
      <c r="AF5" s="434"/>
      <c r="AG5" s="434"/>
      <c r="AH5" s="434"/>
      <c r="AI5" s="434"/>
      <c r="AJ5" s="434"/>
      <c r="AK5" s="434"/>
      <c r="AL5" s="436"/>
      <c r="AM5" s="472" t="s">
        <v>95</v>
      </c>
      <c r="AN5" s="473"/>
      <c r="AO5" s="473"/>
      <c r="AP5" s="473"/>
      <c r="AQ5" s="473"/>
      <c r="AR5" s="473"/>
      <c r="AS5" s="473"/>
      <c r="AT5" s="474"/>
      <c r="AU5" s="475" t="s">
        <v>96</v>
      </c>
      <c r="AV5" s="476"/>
      <c r="AW5" s="476"/>
      <c r="AX5" s="476"/>
      <c r="AY5" s="477" t="s">
        <v>97</v>
      </c>
      <c r="AZ5" s="478"/>
      <c r="BA5" s="478"/>
      <c r="BB5" s="478"/>
      <c r="BC5" s="478"/>
      <c r="BD5" s="478"/>
      <c r="BE5" s="478"/>
      <c r="BF5" s="478"/>
      <c r="BG5" s="478"/>
      <c r="BH5" s="478"/>
      <c r="BI5" s="478"/>
      <c r="BJ5" s="478"/>
      <c r="BK5" s="478"/>
      <c r="BL5" s="478"/>
      <c r="BM5" s="479"/>
      <c r="BN5" s="443">
        <v>7183188</v>
      </c>
      <c r="BO5" s="444"/>
      <c r="BP5" s="444"/>
      <c r="BQ5" s="444"/>
      <c r="BR5" s="444"/>
      <c r="BS5" s="444"/>
      <c r="BT5" s="444"/>
      <c r="BU5" s="445"/>
      <c r="BV5" s="443">
        <v>7976146</v>
      </c>
      <c r="BW5" s="444"/>
      <c r="BX5" s="444"/>
      <c r="BY5" s="444"/>
      <c r="BZ5" s="444"/>
      <c r="CA5" s="444"/>
      <c r="CB5" s="444"/>
      <c r="CC5" s="445"/>
      <c r="CD5" s="446" t="s">
        <v>98</v>
      </c>
      <c r="CE5" s="447"/>
      <c r="CF5" s="447"/>
      <c r="CG5" s="447"/>
      <c r="CH5" s="447"/>
      <c r="CI5" s="447"/>
      <c r="CJ5" s="447"/>
      <c r="CK5" s="447"/>
      <c r="CL5" s="447"/>
      <c r="CM5" s="447"/>
      <c r="CN5" s="447"/>
      <c r="CO5" s="447"/>
      <c r="CP5" s="447"/>
      <c r="CQ5" s="447"/>
      <c r="CR5" s="447"/>
      <c r="CS5" s="448"/>
      <c r="CT5" s="440">
        <v>81.2</v>
      </c>
      <c r="CU5" s="441"/>
      <c r="CV5" s="441"/>
      <c r="CW5" s="441"/>
      <c r="CX5" s="441"/>
      <c r="CY5" s="441"/>
      <c r="CZ5" s="441"/>
      <c r="DA5" s="442"/>
      <c r="DB5" s="440">
        <v>80.5</v>
      </c>
      <c r="DC5" s="441"/>
      <c r="DD5" s="441"/>
      <c r="DE5" s="441"/>
      <c r="DF5" s="441"/>
      <c r="DG5" s="441"/>
      <c r="DH5" s="441"/>
      <c r="DI5" s="442"/>
    </row>
    <row r="6" spans="1:119" ht="18.75" customHeight="1" x14ac:dyDescent="0.15">
      <c r="A6" s="177"/>
      <c r="B6" s="449" t="s">
        <v>99</v>
      </c>
      <c r="C6" s="450"/>
      <c r="D6" s="450"/>
      <c r="E6" s="451"/>
      <c r="F6" s="451"/>
      <c r="G6" s="451"/>
      <c r="H6" s="451"/>
      <c r="I6" s="451"/>
      <c r="J6" s="451"/>
      <c r="K6" s="451"/>
      <c r="L6" s="451" t="s">
        <v>100</v>
      </c>
      <c r="M6" s="451"/>
      <c r="N6" s="451"/>
      <c r="O6" s="451"/>
      <c r="P6" s="451"/>
      <c r="Q6" s="451"/>
      <c r="R6" s="455"/>
      <c r="S6" s="455"/>
      <c r="T6" s="455"/>
      <c r="U6" s="455"/>
      <c r="V6" s="456"/>
      <c r="W6" s="459" t="s">
        <v>101</v>
      </c>
      <c r="X6" s="460"/>
      <c r="Y6" s="460"/>
      <c r="Z6" s="460"/>
      <c r="AA6" s="460"/>
      <c r="AB6" s="450"/>
      <c r="AC6" s="463" t="s">
        <v>102</v>
      </c>
      <c r="AD6" s="464"/>
      <c r="AE6" s="464"/>
      <c r="AF6" s="464"/>
      <c r="AG6" s="464"/>
      <c r="AH6" s="464"/>
      <c r="AI6" s="464"/>
      <c r="AJ6" s="464"/>
      <c r="AK6" s="464"/>
      <c r="AL6" s="465"/>
      <c r="AM6" s="472" t="s">
        <v>103</v>
      </c>
      <c r="AN6" s="473"/>
      <c r="AO6" s="473"/>
      <c r="AP6" s="473"/>
      <c r="AQ6" s="473"/>
      <c r="AR6" s="473"/>
      <c r="AS6" s="473"/>
      <c r="AT6" s="474"/>
      <c r="AU6" s="475" t="s">
        <v>96</v>
      </c>
      <c r="AV6" s="476"/>
      <c r="AW6" s="476"/>
      <c r="AX6" s="476"/>
      <c r="AY6" s="477" t="s">
        <v>104</v>
      </c>
      <c r="AZ6" s="478"/>
      <c r="BA6" s="478"/>
      <c r="BB6" s="478"/>
      <c r="BC6" s="478"/>
      <c r="BD6" s="478"/>
      <c r="BE6" s="478"/>
      <c r="BF6" s="478"/>
      <c r="BG6" s="478"/>
      <c r="BH6" s="478"/>
      <c r="BI6" s="478"/>
      <c r="BJ6" s="478"/>
      <c r="BK6" s="478"/>
      <c r="BL6" s="478"/>
      <c r="BM6" s="479"/>
      <c r="BN6" s="443">
        <v>1370602</v>
      </c>
      <c r="BO6" s="444"/>
      <c r="BP6" s="444"/>
      <c r="BQ6" s="444"/>
      <c r="BR6" s="444"/>
      <c r="BS6" s="444"/>
      <c r="BT6" s="444"/>
      <c r="BU6" s="445"/>
      <c r="BV6" s="443">
        <v>848548</v>
      </c>
      <c r="BW6" s="444"/>
      <c r="BX6" s="444"/>
      <c r="BY6" s="444"/>
      <c r="BZ6" s="444"/>
      <c r="CA6" s="444"/>
      <c r="CB6" s="444"/>
      <c r="CC6" s="445"/>
      <c r="CD6" s="446" t="s">
        <v>105</v>
      </c>
      <c r="CE6" s="447"/>
      <c r="CF6" s="447"/>
      <c r="CG6" s="447"/>
      <c r="CH6" s="447"/>
      <c r="CI6" s="447"/>
      <c r="CJ6" s="447"/>
      <c r="CK6" s="447"/>
      <c r="CL6" s="447"/>
      <c r="CM6" s="447"/>
      <c r="CN6" s="447"/>
      <c r="CO6" s="447"/>
      <c r="CP6" s="447"/>
      <c r="CQ6" s="447"/>
      <c r="CR6" s="447"/>
      <c r="CS6" s="448"/>
      <c r="CT6" s="480">
        <v>82</v>
      </c>
      <c r="CU6" s="481"/>
      <c r="CV6" s="481"/>
      <c r="CW6" s="481"/>
      <c r="CX6" s="481"/>
      <c r="CY6" s="481"/>
      <c r="CZ6" s="481"/>
      <c r="DA6" s="482"/>
      <c r="DB6" s="480">
        <v>83.3</v>
      </c>
      <c r="DC6" s="481"/>
      <c r="DD6" s="481"/>
      <c r="DE6" s="481"/>
      <c r="DF6" s="481"/>
      <c r="DG6" s="481"/>
      <c r="DH6" s="481"/>
      <c r="DI6" s="482"/>
    </row>
    <row r="7" spans="1:119" ht="18.75" customHeight="1" x14ac:dyDescent="0.15">
      <c r="A7" s="177"/>
      <c r="B7" s="419"/>
      <c r="C7" s="420"/>
      <c r="D7" s="420"/>
      <c r="E7" s="421"/>
      <c r="F7" s="421"/>
      <c r="G7" s="421"/>
      <c r="H7" s="421"/>
      <c r="I7" s="421"/>
      <c r="J7" s="421"/>
      <c r="K7" s="421"/>
      <c r="L7" s="421"/>
      <c r="M7" s="421"/>
      <c r="N7" s="421"/>
      <c r="O7" s="421"/>
      <c r="P7" s="421"/>
      <c r="Q7" s="421"/>
      <c r="R7" s="427"/>
      <c r="S7" s="427"/>
      <c r="T7" s="427"/>
      <c r="U7" s="427"/>
      <c r="V7" s="428"/>
      <c r="W7" s="431"/>
      <c r="X7" s="432"/>
      <c r="Y7" s="432"/>
      <c r="Z7" s="432"/>
      <c r="AA7" s="432"/>
      <c r="AB7" s="420"/>
      <c r="AC7" s="466"/>
      <c r="AD7" s="467"/>
      <c r="AE7" s="467"/>
      <c r="AF7" s="467"/>
      <c r="AG7" s="467"/>
      <c r="AH7" s="467"/>
      <c r="AI7" s="467"/>
      <c r="AJ7" s="467"/>
      <c r="AK7" s="467"/>
      <c r="AL7" s="468"/>
      <c r="AM7" s="472" t="s">
        <v>106</v>
      </c>
      <c r="AN7" s="473"/>
      <c r="AO7" s="473"/>
      <c r="AP7" s="473"/>
      <c r="AQ7" s="473"/>
      <c r="AR7" s="473"/>
      <c r="AS7" s="473"/>
      <c r="AT7" s="474"/>
      <c r="AU7" s="475" t="s">
        <v>96</v>
      </c>
      <c r="AV7" s="476"/>
      <c r="AW7" s="476"/>
      <c r="AX7" s="476"/>
      <c r="AY7" s="477" t="s">
        <v>107</v>
      </c>
      <c r="AZ7" s="478"/>
      <c r="BA7" s="478"/>
      <c r="BB7" s="478"/>
      <c r="BC7" s="478"/>
      <c r="BD7" s="478"/>
      <c r="BE7" s="478"/>
      <c r="BF7" s="478"/>
      <c r="BG7" s="478"/>
      <c r="BH7" s="478"/>
      <c r="BI7" s="478"/>
      <c r="BJ7" s="478"/>
      <c r="BK7" s="478"/>
      <c r="BL7" s="478"/>
      <c r="BM7" s="479"/>
      <c r="BN7" s="443">
        <v>594184</v>
      </c>
      <c r="BO7" s="444"/>
      <c r="BP7" s="444"/>
      <c r="BQ7" s="444"/>
      <c r="BR7" s="444"/>
      <c r="BS7" s="444"/>
      <c r="BT7" s="444"/>
      <c r="BU7" s="445"/>
      <c r="BV7" s="443">
        <v>523394</v>
      </c>
      <c r="BW7" s="444"/>
      <c r="BX7" s="444"/>
      <c r="BY7" s="444"/>
      <c r="BZ7" s="444"/>
      <c r="CA7" s="444"/>
      <c r="CB7" s="444"/>
      <c r="CC7" s="445"/>
      <c r="CD7" s="446" t="s">
        <v>108</v>
      </c>
      <c r="CE7" s="447"/>
      <c r="CF7" s="447"/>
      <c r="CG7" s="447"/>
      <c r="CH7" s="447"/>
      <c r="CI7" s="447"/>
      <c r="CJ7" s="447"/>
      <c r="CK7" s="447"/>
      <c r="CL7" s="447"/>
      <c r="CM7" s="447"/>
      <c r="CN7" s="447"/>
      <c r="CO7" s="447"/>
      <c r="CP7" s="447"/>
      <c r="CQ7" s="447"/>
      <c r="CR7" s="447"/>
      <c r="CS7" s="448"/>
      <c r="CT7" s="443">
        <v>3566197</v>
      </c>
      <c r="CU7" s="444"/>
      <c r="CV7" s="444"/>
      <c r="CW7" s="444"/>
      <c r="CX7" s="444"/>
      <c r="CY7" s="444"/>
      <c r="CZ7" s="444"/>
      <c r="DA7" s="445"/>
      <c r="DB7" s="443">
        <v>3647616</v>
      </c>
      <c r="DC7" s="444"/>
      <c r="DD7" s="444"/>
      <c r="DE7" s="444"/>
      <c r="DF7" s="444"/>
      <c r="DG7" s="444"/>
      <c r="DH7" s="444"/>
      <c r="DI7" s="445"/>
    </row>
    <row r="8" spans="1:119" ht="18.75" customHeight="1" thickBot="1" x14ac:dyDescent="0.2">
      <c r="A8" s="177"/>
      <c r="B8" s="452"/>
      <c r="C8" s="453"/>
      <c r="D8" s="453"/>
      <c r="E8" s="454"/>
      <c r="F8" s="454"/>
      <c r="G8" s="454"/>
      <c r="H8" s="454"/>
      <c r="I8" s="454"/>
      <c r="J8" s="454"/>
      <c r="K8" s="454"/>
      <c r="L8" s="454"/>
      <c r="M8" s="454"/>
      <c r="N8" s="454"/>
      <c r="O8" s="454"/>
      <c r="P8" s="454"/>
      <c r="Q8" s="454"/>
      <c r="R8" s="457"/>
      <c r="S8" s="457"/>
      <c r="T8" s="457"/>
      <c r="U8" s="457"/>
      <c r="V8" s="458"/>
      <c r="W8" s="461"/>
      <c r="X8" s="462"/>
      <c r="Y8" s="462"/>
      <c r="Z8" s="462"/>
      <c r="AA8" s="462"/>
      <c r="AB8" s="453"/>
      <c r="AC8" s="469"/>
      <c r="AD8" s="470"/>
      <c r="AE8" s="470"/>
      <c r="AF8" s="470"/>
      <c r="AG8" s="470"/>
      <c r="AH8" s="470"/>
      <c r="AI8" s="470"/>
      <c r="AJ8" s="470"/>
      <c r="AK8" s="470"/>
      <c r="AL8" s="471"/>
      <c r="AM8" s="472" t="s">
        <v>109</v>
      </c>
      <c r="AN8" s="473"/>
      <c r="AO8" s="473"/>
      <c r="AP8" s="473"/>
      <c r="AQ8" s="473"/>
      <c r="AR8" s="473"/>
      <c r="AS8" s="473"/>
      <c r="AT8" s="474"/>
      <c r="AU8" s="475" t="s">
        <v>110</v>
      </c>
      <c r="AV8" s="476"/>
      <c r="AW8" s="476"/>
      <c r="AX8" s="476"/>
      <c r="AY8" s="477" t="s">
        <v>111</v>
      </c>
      <c r="AZ8" s="478"/>
      <c r="BA8" s="478"/>
      <c r="BB8" s="478"/>
      <c r="BC8" s="478"/>
      <c r="BD8" s="478"/>
      <c r="BE8" s="478"/>
      <c r="BF8" s="478"/>
      <c r="BG8" s="478"/>
      <c r="BH8" s="478"/>
      <c r="BI8" s="478"/>
      <c r="BJ8" s="478"/>
      <c r="BK8" s="478"/>
      <c r="BL8" s="478"/>
      <c r="BM8" s="479"/>
      <c r="BN8" s="443">
        <v>776418</v>
      </c>
      <c r="BO8" s="444"/>
      <c r="BP8" s="444"/>
      <c r="BQ8" s="444"/>
      <c r="BR8" s="444"/>
      <c r="BS8" s="444"/>
      <c r="BT8" s="444"/>
      <c r="BU8" s="445"/>
      <c r="BV8" s="443">
        <v>325154</v>
      </c>
      <c r="BW8" s="444"/>
      <c r="BX8" s="444"/>
      <c r="BY8" s="444"/>
      <c r="BZ8" s="444"/>
      <c r="CA8" s="444"/>
      <c r="CB8" s="444"/>
      <c r="CC8" s="445"/>
      <c r="CD8" s="446" t="s">
        <v>112</v>
      </c>
      <c r="CE8" s="447"/>
      <c r="CF8" s="447"/>
      <c r="CG8" s="447"/>
      <c r="CH8" s="447"/>
      <c r="CI8" s="447"/>
      <c r="CJ8" s="447"/>
      <c r="CK8" s="447"/>
      <c r="CL8" s="447"/>
      <c r="CM8" s="447"/>
      <c r="CN8" s="447"/>
      <c r="CO8" s="447"/>
      <c r="CP8" s="447"/>
      <c r="CQ8" s="447"/>
      <c r="CR8" s="447"/>
      <c r="CS8" s="448"/>
      <c r="CT8" s="483">
        <v>0.24</v>
      </c>
      <c r="CU8" s="484"/>
      <c r="CV8" s="484"/>
      <c r="CW8" s="484"/>
      <c r="CX8" s="484"/>
      <c r="CY8" s="484"/>
      <c r="CZ8" s="484"/>
      <c r="DA8" s="485"/>
      <c r="DB8" s="483">
        <v>0.24</v>
      </c>
      <c r="DC8" s="484"/>
      <c r="DD8" s="484"/>
      <c r="DE8" s="484"/>
      <c r="DF8" s="484"/>
      <c r="DG8" s="484"/>
      <c r="DH8" s="484"/>
      <c r="DI8" s="485"/>
    </row>
    <row r="9" spans="1:119" ht="18.75" customHeight="1" thickBot="1" x14ac:dyDescent="0.2">
      <c r="A9" s="177"/>
      <c r="B9" s="437" t="s">
        <v>113</v>
      </c>
      <c r="C9" s="438"/>
      <c r="D9" s="438"/>
      <c r="E9" s="438"/>
      <c r="F9" s="438"/>
      <c r="G9" s="438"/>
      <c r="H9" s="438"/>
      <c r="I9" s="438"/>
      <c r="J9" s="438"/>
      <c r="K9" s="486"/>
      <c r="L9" s="487" t="s">
        <v>114</v>
      </c>
      <c r="M9" s="488"/>
      <c r="N9" s="488"/>
      <c r="O9" s="488"/>
      <c r="P9" s="488"/>
      <c r="Q9" s="489"/>
      <c r="R9" s="490">
        <v>6590</v>
      </c>
      <c r="S9" s="491"/>
      <c r="T9" s="491"/>
      <c r="U9" s="491"/>
      <c r="V9" s="492"/>
      <c r="W9" s="400" t="s">
        <v>115</v>
      </c>
      <c r="X9" s="401"/>
      <c r="Y9" s="401"/>
      <c r="Z9" s="401"/>
      <c r="AA9" s="401"/>
      <c r="AB9" s="401"/>
      <c r="AC9" s="401"/>
      <c r="AD9" s="401"/>
      <c r="AE9" s="401"/>
      <c r="AF9" s="401"/>
      <c r="AG9" s="401"/>
      <c r="AH9" s="401"/>
      <c r="AI9" s="401"/>
      <c r="AJ9" s="401"/>
      <c r="AK9" s="401"/>
      <c r="AL9" s="402"/>
      <c r="AM9" s="472" t="s">
        <v>116</v>
      </c>
      <c r="AN9" s="473"/>
      <c r="AO9" s="473"/>
      <c r="AP9" s="473"/>
      <c r="AQ9" s="473"/>
      <c r="AR9" s="473"/>
      <c r="AS9" s="473"/>
      <c r="AT9" s="474"/>
      <c r="AU9" s="475" t="s">
        <v>110</v>
      </c>
      <c r="AV9" s="476"/>
      <c r="AW9" s="476"/>
      <c r="AX9" s="476"/>
      <c r="AY9" s="477" t="s">
        <v>117</v>
      </c>
      <c r="AZ9" s="478"/>
      <c r="BA9" s="478"/>
      <c r="BB9" s="478"/>
      <c r="BC9" s="478"/>
      <c r="BD9" s="478"/>
      <c r="BE9" s="478"/>
      <c r="BF9" s="478"/>
      <c r="BG9" s="478"/>
      <c r="BH9" s="478"/>
      <c r="BI9" s="478"/>
      <c r="BJ9" s="478"/>
      <c r="BK9" s="478"/>
      <c r="BL9" s="478"/>
      <c r="BM9" s="479"/>
      <c r="BN9" s="443">
        <v>451264</v>
      </c>
      <c r="BO9" s="444"/>
      <c r="BP9" s="444"/>
      <c r="BQ9" s="444"/>
      <c r="BR9" s="444"/>
      <c r="BS9" s="444"/>
      <c r="BT9" s="444"/>
      <c r="BU9" s="445"/>
      <c r="BV9" s="443">
        <v>-12978</v>
      </c>
      <c r="BW9" s="444"/>
      <c r="BX9" s="444"/>
      <c r="BY9" s="444"/>
      <c r="BZ9" s="444"/>
      <c r="CA9" s="444"/>
      <c r="CB9" s="444"/>
      <c r="CC9" s="445"/>
      <c r="CD9" s="446" t="s">
        <v>118</v>
      </c>
      <c r="CE9" s="447"/>
      <c r="CF9" s="447"/>
      <c r="CG9" s="447"/>
      <c r="CH9" s="447"/>
      <c r="CI9" s="447"/>
      <c r="CJ9" s="447"/>
      <c r="CK9" s="447"/>
      <c r="CL9" s="447"/>
      <c r="CM9" s="447"/>
      <c r="CN9" s="447"/>
      <c r="CO9" s="447"/>
      <c r="CP9" s="447"/>
      <c r="CQ9" s="447"/>
      <c r="CR9" s="447"/>
      <c r="CS9" s="448"/>
      <c r="CT9" s="440">
        <v>10.6</v>
      </c>
      <c r="CU9" s="441"/>
      <c r="CV9" s="441"/>
      <c r="CW9" s="441"/>
      <c r="CX9" s="441"/>
      <c r="CY9" s="441"/>
      <c r="CZ9" s="441"/>
      <c r="DA9" s="442"/>
      <c r="DB9" s="440">
        <v>10.9</v>
      </c>
      <c r="DC9" s="441"/>
      <c r="DD9" s="441"/>
      <c r="DE9" s="441"/>
      <c r="DF9" s="441"/>
      <c r="DG9" s="441"/>
      <c r="DH9" s="441"/>
      <c r="DI9" s="442"/>
    </row>
    <row r="10" spans="1:119" ht="18.75" customHeight="1" thickBot="1" x14ac:dyDescent="0.2">
      <c r="A10" s="177"/>
      <c r="B10" s="437"/>
      <c r="C10" s="438"/>
      <c r="D10" s="438"/>
      <c r="E10" s="438"/>
      <c r="F10" s="438"/>
      <c r="G10" s="438"/>
      <c r="H10" s="438"/>
      <c r="I10" s="438"/>
      <c r="J10" s="438"/>
      <c r="K10" s="486"/>
      <c r="L10" s="493" t="s">
        <v>119</v>
      </c>
      <c r="M10" s="473"/>
      <c r="N10" s="473"/>
      <c r="O10" s="473"/>
      <c r="P10" s="473"/>
      <c r="Q10" s="474"/>
      <c r="R10" s="494">
        <v>7187</v>
      </c>
      <c r="S10" s="495"/>
      <c r="T10" s="495"/>
      <c r="U10" s="495"/>
      <c r="V10" s="496"/>
      <c r="W10" s="431"/>
      <c r="X10" s="432"/>
      <c r="Y10" s="432"/>
      <c r="Z10" s="432"/>
      <c r="AA10" s="432"/>
      <c r="AB10" s="432"/>
      <c r="AC10" s="432"/>
      <c r="AD10" s="432"/>
      <c r="AE10" s="432"/>
      <c r="AF10" s="432"/>
      <c r="AG10" s="432"/>
      <c r="AH10" s="432"/>
      <c r="AI10" s="432"/>
      <c r="AJ10" s="432"/>
      <c r="AK10" s="432"/>
      <c r="AL10" s="435"/>
      <c r="AM10" s="472" t="s">
        <v>120</v>
      </c>
      <c r="AN10" s="473"/>
      <c r="AO10" s="473"/>
      <c r="AP10" s="473"/>
      <c r="AQ10" s="473"/>
      <c r="AR10" s="473"/>
      <c r="AS10" s="473"/>
      <c r="AT10" s="474"/>
      <c r="AU10" s="475" t="s">
        <v>121</v>
      </c>
      <c r="AV10" s="476"/>
      <c r="AW10" s="476"/>
      <c r="AX10" s="476"/>
      <c r="AY10" s="477" t="s">
        <v>122</v>
      </c>
      <c r="AZ10" s="478"/>
      <c r="BA10" s="478"/>
      <c r="BB10" s="478"/>
      <c r="BC10" s="478"/>
      <c r="BD10" s="478"/>
      <c r="BE10" s="478"/>
      <c r="BF10" s="478"/>
      <c r="BG10" s="478"/>
      <c r="BH10" s="478"/>
      <c r="BI10" s="478"/>
      <c r="BJ10" s="478"/>
      <c r="BK10" s="478"/>
      <c r="BL10" s="478"/>
      <c r="BM10" s="479"/>
      <c r="BN10" s="443">
        <v>172017</v>
      </c>
      <c r="BO10" s="444"/>
      <c r="BP10" s="444"/>
      <c r="BQ10" s="444"/>
      <c r="BR10" s="444"/>
      <c r="BS10" s="444"/>
      <c r="BT10" s="444"/>
      <c r="BU10" s="445"/>
      <c r="BV10" s="443">
        <v>182160</v>
      </c>
      <c r="BW10" s="444"/>
      <c r="BX10" s="444"/>
      <c r="BY10" s="444"/>
      <c r="BZ10" s="444"/>
      <c r="CA10" s="444"/>
      <c r="CB10" s="444"/>
      <c r="CC10" s="445"/>
      <c r="CD10" s="180" t="s">
        <v>123</v>
      </c>
      <c r="CE10" s="181"/>
      <c r="CF10" s="181"/>
      <c r="CG10" s="181"/>
      <c r="CH10" s="181"/>
      <c r="CI10" s="181"/>
      <c r="CJ10" s="181"/>
      <c r="CK10" s="181"/>
      <c r="CL10" s="181"/>
      <c r="CM10" s="181"/>
      <c r="CN10" s="181"/>
      <c r="CO10" s="181"/>
      <c r="CP10" s="181"/>
      <c r="CQ10" s="181"/>
      <c r="CR10" s="181"/>
      <c r="CS10" s="182"/>
      <c r="CT10" s="183"/>
      <c r="CU10" s="184"/>
      <c r="CV10" s="184"/>
      <c r="CW10" s="184"/>
      <c r="CX10" s="184"/>
      <c r="CY10" s="184"/>
      <c r="CZ10" s="184"/>
      <c r="DA10" s="185"/>
      <c r="DB10" s="183"/>
      <c r="DC10" s="184"/>
      <c r="DD10" s="184"/>
      <c r="DE10" s="184"/>
      <c r="DF10" s="184"/>
      <c r="DG10" s="184"/>
      <c r="DH10" s="184"/>
      <c r="DI10" s="185"/>
    </row>
    <row r="11" spans="1:119" ht="18.75" customHeight="1" thickBot="1" x14ac:dyDescent="0.2">
      <c r="A11" s="177"/>
      <c r="B11" s="437"/>
      <c r="C11" s="438"/>
      <c r="D11" s="438"/>
      <c r="E11" s="438"/>
      <c r="F11" s="438"/>
      <c r="G11" s="438"/>
      <c r="H11" s="438"/>
      <c r="I11" s="438"/>
      <c r="J11" s="438"/>
      <c r="K11" s="486"/>
      <c r="L11" s="497" t="s">
        <v>124</v>
      </c>
      <c r="M11" s="498"/>
      <c r="N11" s="498"/>
      <c r="O11" s="498"/>
      <c r="P11" s="498"/>
      <c r="Q11" s="499"/>
      <c r="R11" s="500" t="s">
        <v>125</v>
      </c>
      <c r="S11" s="501"/>
      <c r="T11" s="501"/>
      <c r="U11" s="501"/>
      <c r="V11" s="502"/>
      <c r="W11" s="431"/>
      <c r="X11" s="432"/>
      <c r="Y11" s="432"/>
      <c r="Z11" s="432"/>
      <c r="AA11" s="432"/>
      <c r="AB11" s="432"/>
      <c r="AC11" s="432"/>
      <c r="AD11" s="432"/>
      <c r="AE11" s="432"/>
      <c r="AF11" s="432"/>
      <c r="AG11" s="432"/>
      <c r="AH11" s="432"/>
      <c r="AI11" s="432"/>
      <c r="AJ11" s="432"/>
      <c r="AK11" s="432"/>
      <c r="AL11" s="435"/>
      <c r="AM11" s="472" t="s">
        <v>126</v>
      </c>
      <c r="AN11" s="473"/>
      <c r="AO11" s="473"/>
      <c r="AP11" s="473"/>
      <c r="AQ11" s="473"/>
      <c r="AR11" s="473"/>
      <c r="AS11" s="473"/>
      <c r="AT11" s="474"/>
      <c r="AU11" s="475" t="s">
        <v>121</v>
      </c>
      <c r="AV11" s="476"/>
      <c r="AW11" s="476"/>
      <c r="AX11" s="476"/>
      <c r="AY11" s="477" t="s">
        <v>127</v>
      </c>
      <c r="AZ11" s="478"/>
      <c r="BA11" s="478"/>
      <c r="BB11" s="478"/>
      <c r="BC11" s="478"/>
      <c r="BD11" s="478"/>
      <c r="BE11" s="478"/>
      <c r="BF11" s="478"/>
      <c r="BG11" s="478"/>
      <c r="BH11" s="478"/>
      <c r="BI11" s="478"/>
      <c r="BJ11" s="478"/>
      <c r="BK11" s="478"/>
      <c r="BL11" s="478"/>
      <c r="BM11" s="479"/>
      <c r="BN11" s="443">
        <v>0</v>
      </c>
      <c r="BO11" s="444"/>
      <c r="BP11" s="444"/>
      <c r="BQ11" s="444"/>
      <c r="BR11" s="444"/>
      <c r="BS11" s="444"/>
      <c r="BT11" s="444"/>
      <c r="BU11" s="445"/>
      <c r="BV11" s="443">
        <v>0</v>
      </c>
      <c r="BW11" s="444"/>
      <c r="BX11" s="444"/>
      <c r="BY11" s="444"/>
      <c r="BZ11" s="444"/>
      <c r="CA11" s="444"/>
      <c r="CB11" s="444"/>
      <c r="CC11" s="445"/>
      <c r="CD11" s="446" t="s">
        <v>128</v>
      </c>
      <c r="CE11" s="447"/>
      <c r="CF11" s="447"/>
      <c r="CG11" s="447"/>
      <c r="CH11" s="447"/>
      <c r="CI11" s="447"/>
      <c r="CJ11" s="447"/>
      <c r="CK11" s="447"/>
      <c r="CL11" s="447"/>
      <c r="CM11" s="447"/>
      <c r="CN11" s="447"/>
      <c r="CO11" s="447"/>
      <c r="CP11" s="447"/>
      <c r="CQ11" s="447"/>
      <c r="CR11" s="447"/>
      <c r="CS11" s="448"/>
      <c r="CT11" s="483" t="s">
        <v>129</v>
      </c>
      <c r="CU11" s="484"/>
      <c r="CV11" s="484"/>
      <c r="CW11" s="484"/>
      <c r="CX11" s="484"/>
      <c r="CY11" s="484"/>
      <c r="CZ11" s="484"/>
      <c r="DA11" s="485"/>
      <c r="DB11" s="483" t="s">
        <v>130</v>
      </c>
      <c r="DC11" s="484"/>
      <c r="DD11" s="484"/>
      <c r="DE11" s="484"/>
      <c r="DF11" s="484"/>
      <c r="DG11" s="484"/>
      <c r="DH11" s="484"/>
      <c r="DI11" s="485"/>
    </row>
    <row r="12" spans="1:119" ht="18.75" customHeight="1" x14ac:dyDescent="0.15">
      <c r="A12" s="177"/>
      <c r="B12" s="503" t="s">
        <v>131</v>
      </c>
      <c r="C12" s="504"/>
      <c r="D12" s="504"/>
      <c r="E12" s="504"/>
      <c r="F12" s="504"/>
      <c r="G12" s="504"/>
      <c r="H12" s="504"/>
      <c r="I12" s="504"/>
      <c r="J12" s="504"/>
      <c r="K12" s="505"/>
      <c r="L12" s="512" t="s">
        <v>132</v>
      </c>
      <c r="M12" s="513"/>
      <c r="N12" s="513"/>
      <c r="O12" s="513"/>
      <c r="P12" s="513"/>
      <c r="Q12" s="514"/>
      <c r="R12" s="515">
        <v>6634</v>
      </c>
      <c r="S12" s="516"/>
      <c r="T12" s="516"/>
      <c r="U12" s="516"/>
      <c r="V12" s="517"/>
      <c r="W12" s="518" t="s">
        <v>1</v>
      </c>
      <c r="X12" s="476"/>
      <c r="Y12" s="476"/>
      <c r="Z12" s="476"/>
      <c r="AA12" s="476"/>
      <c r="AB12" s="519"/>
      <c r="AC12" s="520" t="s">
        <v>133</v>
      </c>
      <c r="AD12" s="521"/>
      <c r="AE12" s="521"/>
      <c r="AF12" s="521"/>
      <c r="AG12" s="522"/>
      <c r="AH12" s="520" t="s">
        <v>134</v>
      </c>
      <c r="AI12" s="521"/>
      <c r="AJ12" s="521"/>
      <c r="AK12" s="521"/>
      <c r="AL12" s="523"/>
      <c r="AM12" s="472" t="s">
        <v>135</v>
      </c>
      <c r="AN12" s="473"/>
      <c r="AO12" s="473"/>
      <c r="AP12" s="473"/>
      <c r="AQ12" s="473"/>
      <c r="AR12" s="473"/>
      <c r="AS12" s="473"/>
      <c r="AT12" s="474"/>
      <c r="AU12" s="475" t="s">
        <v>110</v>
      </c>
      <c r="AV12" s="476"/>
      <c r="AW12" s="476"/>
      <c r="AX12" s="476"/>
      <c r="AY12" s="477" t="s">
        <v>136</v>
      </c>
      <c r="AZ12" s="478"/>
      <c r="BA12" s="478"/>
      <c r="BB12" s="478"/>
      <c r="BC12" s="478"/>
      <c r="BD12" s="478"/>
      <c r="BE12" s="478"/>
      <c r="BF12" s="478"/>
      <c r="BG12" s="478"/>
      <c r="BH12" s="478"/>
      <c r="BI12" s="478"/>
      <c r="BJ12" s="478"/>
      <c r="BK12" s="478"/>
      <c r="BL12" s="478"/>
      <c r="BM12" s="479"/>
      <c r="BN12" s="443">
        <v>80000</v>
      </c>
      <c r="BO12" s="444"/>
      <c r="BP12" s="444"/>
      <c r="BQ12" s="444"/>
      <c r="BR12" s="444"/>
      <c r="BS12" s="444"/>
      <c r="BT12" s="444"/>
      <c r="BU12" s="445"/>
      <c r="BV12" s="443">
        <v>100000</v>
      </c>
      <c r="BW12" s="444"/>
      <c r="BX12" s="444"/>
      <c r="BY12" s="444"/>
      <c r="BZ12" s="444"/>
      <c r="CA12" s="444"/>
      <c r="CB12" s="444"/>
      <c r="CC12" s="445"/>
      <c r="CD12" s="446" t="s">
        <v>137</v>
      </c>
      <c r="CE12" s="447"/>
      <c r="CF12" s="447"/>
      <c r="CG12" s="447"/>
      <c r="CH12" s="447"/>
      <c r="CI12" s="447"/>
      <c r="CJ12" s="447"/>
      <c r="CK12" s="447"/>
      <c r="CL12" s="447"/>
      <c r="CM12" s="447"/>
      <c r="CN12" s="447"/>
      <c r="CO12" s="447"/>
      <c r="CP12" s="447"/>
      <c r="CQ12" s="447"/>
      <c r="CR12" s="447"/>
      <c r="CS12" s="448"/>
      <c r="CT12" s="483" t="s">
        <v>130</v>
      </c>
      <c r="CU12" s="484"/>
      <c r="CV12" s="484"/>
      <c r="CW12" s="484"/>
      <c r="CX12" s="484"/>
      <c r="CY12" s="484"/>
      <c r="CZ12" s="484"/>
      <c r="DA12" s="485"/>
      <c r="DB12" s="483" t="s">
        <v>138</v>
      </c>
      <c r="DC12" s="484"/>
      <c r="DD12" s="484"/>
      <c r="DE12" s="484"/>
      <c r="DF12" s="484"/>
      <c r="DG12" s="484"/>
      <c r="DH12" s="484"/>
      <c r="DI12" s="485"/>
    </row>
    <row r="13" spans="1:119" ht="18.75" customHeight="1" x14ac:dyDescent="0.15">
      <c r="A13" s="177"/>
      <c r="B13" s="506"/>
      <c r="C13" s="507"/>
      <c r="D13" s="507"/>
      <c r="E13" s="507"/>
      <c r="F13" s="507"/>
      <c r="G13" s="507"/>
      <c r="H13" s="507"/>
      <c r="I13" s="507"/>
      <c r="J13" s="507"/>
      <c r="K13" s="508"/>
      <c r="L13" s="186"/>
      <c r="M13" s="534" t="s">
        <v>139</v>
      </c>
      <c r="N13" s="535"/>
      <c r="O13" s="535"/>
      <c r="P13" s="535"/>
      <c r="Q13" s="536"/>
      <c r="R13" s="527">
        <v>6545</v>
      </c>
      <c r="S13" s="528"/>
      <c r="T13" s="528"/>
      <c r="U13" s="528"/>
      <c r="V13" s="529"/>
      <c r="W13" s="459" t="s">
        <v>140</v>
      </c>
      <c r="X13" s="460"/>
      <c r="Y13" s="460"/>
      <c r="Z13" s="460"/>
      <c r="AA13" s="460"/>
      <c r="AB13" s="450"/>
      <c r="AC13" s="494">
        <v>564</v>
      </c>
      <c r="AD13" s="495"/>
      <c r="AE13" s="495"/>
      <c r="AF13" s="495"/>
      <c r="AG13" s="537"/>
      <c r="AH13" s="494">
        <v>715</v>
      </c>
      <c r="AI13" s="495"/>
      <c r="AJ13" s="495"/>
      <c r="AK13" s="495"/>
      <c r="AL13" s="496"/>
      <c r="AM13" s="472" t="s">
        <v>141</v>
      </c>
      <c r="AN13" s="473"/>
      <c r="AO13" s="473"/>
      <c r="AP13" s="473"/>
      <c r="AQ13" s="473"/>
      <c r="AR13" s="473"/>
      <c r="AS13" s="473"/>
      <c r="AT13" s="474"/>
      <c r="AU13" s="475" t="s">
        <v>121</v>
      </c>
      <c r="AV13" s="476"/>
      <c r="AW13" s="476"/>
      <c r="AX13" s="476"/>
      <c r="AY13" s="477" t="s">
        <v>142</v>
      </c>
      <c r="AZ13" s="478"/>
      <c r="BA13" s="478"/>
      <c r="BB13" s="478"/>
      <c r="BC13" s="478"/>
      <c r="BD13" s="478"/>
      <c r="BE13" s="478"/>
      <c r="BF13" s="478"/>
      <c r="BG13" s="478"/>
      <c r="BH13" s="478"/>
      <c r="BI13" s="478"/>
      <c r="BJ13" s="478"/>
      <c r="BK13" s="478"/>
      <c r="BL13" s="478"/>
      <c r="BM13" s="479"/>
      <c r="BN13" s="443">
        <v>543281</v>
      </c>
      <c r="BO13" s="444"/>
      <c r="BP13" s="444"/>
      <c r="BQ13" s="444"/>
      <c r="BR13" s="444"/>
      <c r="BS13" s="444"/>
      <c r="BT13" s="444"/>
      <c r="BU13" s="445"/>
      <c r="BV13" s="443">
        <v>69182</v>
      </c>
      <c r="BW13" s="444"/>
      <c r="BX13" s="444"/>
      <c r="BY13" s="444"/>
      <c r="BZ13" s="444"/>
      <c r="CA13" s="444"/>
      <c r="CB13" s="444"/>
      <c r="CC13" s="445"/>
      <c r="CD13" s="446" t="s">
        <v>143</v>
      </c>
      <c r="CE13" s="447"/>
      <c r="CF13" s="447"/>
      <c r="CG13" s="447"/>
      <c r="CH13" s="447"/>
      <c r="CI13" s="447"/>
      <c r="CJ13" s="447"/>
      <c r="CK13" s="447"/>
      <c r="CL13" s="447"/>
      <c r="CM13" s="447"/>
      <c r="CN13" s="447"/>
      <c r="CO13" s="447"/>
      <c r="CP13" s="447"/>
      <c r="CQ13" s="447"/>
      <c r="CR13" s="447"/>
      <c r="CS13" s="448"/>
      <c r="CT13" s="440">
        <v>7.9</v>
      </c>
      <c r="CU13" s="441"/>
      <c r="CV13" s="441"/>
      <c r="CW13" s="441"/>
      <c r="CX13" s="441"/>
      <c r="CY13" s="441"/>
      <c r="CZ13" s="441"/>
      <c r="DA13" s="442"/>
      <c r="DB13" s="440">
        <v>7.7</v>
      </c>
      <c r="DC13" s="441"/>
      <c r="DD13" s="441"/>
      <c r="DE13" s="441"/>
      <c r="DF13" s="441"/>
      <c r="DG13" s="441"/>
      <c r="DH13" s="441"/>
      <c r="DI13" s="442"/>
    </row>
    <row r="14" spans="1:119" ht="18.75" customHeight="1" thickBot="1" x14ac:dyDescent="0.2">
      <c r="A14" s="177"/>
      <c r="B14" s="506"/>
      <c r="C14" s="507"/>
      <c r="D14" s="507"/>
      <c r="E14" s="507"/>
      <c r="F14" s="507"/>
      <c r="G14" s="507"/>
      <c r="H14" s="507"/>
      <c r="I14" s="507"/>
      <c r="J14" s="507"/>
      <c r="K14" s="508"/>
      <c r="L14" s="524" t="s">
        <v>144</v>
      </c>
      <c r="M14" s="525"/>
      <c r="N14" s="525"/>
      <c r="O14" s="525"/>
      <c r="P14" s="525"/>
      <c r="Q14" s="526"/>
      <c r="R14" s="527">
        <v>6730</v>
      </c>
      <c r="S14" s="528"/>
      <c r="T14" s="528"/>
      <c r="U14" s="528"/>
      <c r="V14" s="529"/>
      <c r="W14" s="433"/>
      <c r="X14" s="434"/>
      <c r="Y14" s="434"/>
      <c r="Z14" s="434"/>
      <c r="AA14" s="434"/>
      <c r="AB14" s="423"/>
      <c r="AC14" s="530">
        <v>16</v>
      </c>
      <c r="AD14" s="531"/>
      <c r="AE14" s="531"/>
      <c r="AF14" s="531"/>
      <c r="AG14" s="532"/>
      <c r="AH14" s="530">
        <v>18.2</v>
      </c>
      <c r="AI14" s="531"/>
      <c r="AJ14" s="531"/>
      <c r="AK14" s="531"/>
      <c r="AL14" s="533"/>
      <c r="AM14" s="472"/>
      <c r="AN14" s="473"/>
      <c r="AO14" s="473"/>
      <c r="AP14" s="473"/>
      <c r="AQ14" s="473"/>
      <c r="AR14" s="473"/>
      <c r="AS14" s="473"/>
      <c r="AT14" s="474"/>
      <c r="AU14" s="475"/>
      <c r="AV14" s="476"/>
      <c r="AW14" s="476"/>
      <c r="AX14" s="476"/>
      <c r="AY14" s="477"/>
      <c r="AZ14" s="478"/>
      <c r="BA14" s="478"/>
      <c r="BB14" s="478"/>
      <c r="BC14" s="478"/>
      <c r="BD14" s="478"/>
      <c r="BE14" s="478"/>
      <c r="BF14" s="478"/>
      <c r="BG14" s="478"/>
      <c r="BH14" s="478"/>
      <c r="BI14" s="478"/>
      <c r="BJ14" s="478"/>
      <c r="BK14" s="478"/>
      <c r="BL14" s="478"/>
      <c r="BM14" s="479"/>
      <c r="BN14" s="443"/>
      <c r="BO14" s="444"/>
      <c r="BP14" s="444"/>
      <c r="BQ14" s="444"/>
      <c r="BR14" s="444"/>
      <c r="BS14" s="444"/>
      <c r="BT14" s="444"/>
      <c r="BU14" s="445"/>
      <c r="BV14" s="443"/>
      <c r="BW14" s="444"/>
      <c r="BX14" s="444"/>
      <c r="BY14" s="444"/>
      <c r="BZ14" s="444"/>
      <c r="CA14" s="444"/>
      <c r="CB14" s="444"/>
      <c r="CC14" s="445"/>
      <c r="CD14" s="538" t="s">
        <v>145</v>
      </c>
      <c r="CE14" s="539"/>
      <c r="CF14" s="539"/>
      <c r="CG14" s="539"/>
      <c r="CH14" s="539"/>
      <c r="CI14" s="539"/>
      <c r="CJ14" s="539"/>
      <c r="CK14" s="539"/>
      <c r="CL14" s="539"/>
      <c r="CM14" s="539"/>
      <c r="CN14" s="539"/>
      <c r="CO14" s="539"/>
      <c r="CP14" s="539"/>
      <c r="CQ14" s="539"/>
      <c r="CR14" s="539"/>
      <c r="CS14" s="540"/>
      <c r="CT14" s="541">
        <v>1.3</v>
      </c>
      <c r="CU14" s="542"/>
      <c r="CV14" s="542"/>
      <c r="CW14" s="542"/>
      <c r="CX14" s="542"/>
      <c r="CY14" s="542"/>
      <c r="CZ14" s="542"/>
      <c r="DA14" s="543"/>
      <c r="DB14" s="541">
        <v>4.7</v>
      </c>
      <c r="DC14" s="542"/>
      <c r="DD14" s="542"/>
      <c r="DE14" s="542"/>
      <c r="DF14" s="542"/>
      <c r="DG14" s="542"/>
      <c r="DH14" s="542"/>
      <c r="DI14" s="543"/>
    </row>
    <row r="15" spans="1:119" ht="18.75" customHeight="1" x14ac:dyDescent="0.15">
      <c r="A15" s="177"/>
      <c r="B15" s="506"/>
      <c r="C15" s="507"/>
      <c r="D15" s="507"/>
      <c r="E15" s="507"/>
      <c r="F15" s="507"/>
      <c r="G15" s="507"/>
      <c r="H15" s="507"/>
      <c r="I15" s="507"/>
      <c r="J15" s="507"/>
      <c r="K15" s="508"/>
      <c r="L15" s="186"/>
      <c r="M15" s="534" t="s">
        <v>146</v>
      </c>
      <c r="N15" s="535"/>
      <c r="O15" s="535"/>
      <c r="P15" s="535"/>
      <c r="Q15" s="536"/>
      <c r="R15" s="527">
        <v>6688</v>
      </c>
      <c r="S15" s="528"/>
      <c r="T15" s="528"/>
      <c r="U15" s="528"/>
      <c r="V15" s="529"/>
      <c r="W15" s="459" t="s">
        <v>147</v>
      </c>
      <c r="X15" s="460"/>
      <c r="Y15" s="460"/>
      <c r="Z15" s="460"/>
      <c r="AA15" s="460"/>
      <c r="AB15" s="450"/>
      <c r="AC15" s="494">
        <v>590</v>
      </c>
      <c r="AD15" s="495"/>
      <c r="AE15" s="495"/>
      <c r="AF15" s="495"/>
      <c r="AG15" s="537"/>
      <c r="AH15" s="494">
        <v>614</v>
      </c>
      <c r="AI15" s="495"/>
      <c r="AJ15" s="495"/>
      <c r="AK15" s="495"/>
      <c r="AL15" s="496"/>
      <c r="AM15" s="472"/>
      <c r="AN15" s="473"/>
      <c r="AO15" s="473"/>
      <c r="AP15" s="473"/>
      <c r="AQ15" s="473"/>
      <c r="AR15" s="473"/>
      <c r="AS15" s="473"/>
      <c r="AT15" s="474"/>
      <c r="AU15" s="475"/>
      <c r="AV15" s="476"/>
      <c r="AW15" s="476"/>
      <c r="AX15" s="476"/>
      <c r="AY15" s="403" t="s">
        <v>148</v>
      </c>
      <c r="AZ15" s="404"/>
      <c r="BA15" s="404"/>
      <c r="BB15" s="404"/>
      <c r="BC15" s="404"/>
      <c r="BD15" s="404"/>
      <c r="BE15" s="404"/>
      <c r="BF15" s="404"/>
      <c r="BG15" s="404"/>
      <c r="BH15" s="404"/>
      <c r="BI15" s="404"/>
      <c r="BJ15" s="404"/>
      <c r="BK15" s="404"/>
      <c r="BL15" s="404"/>
      <c r="BM15" s="405"/>
      <c r="BN15" s="406">
        <v>799360</v>
      </c>
      <c r="BO15" s="407"/>
      <c r="BP15" s="407"/>
      <c r="BQ15" s="407"/>
      <c r="BR15" s="407"/>
      <c r="BS15" s="407"/>
      <c r="BT15" s="407"/>
      <c r="BU15" s="408"/>
      <c r="BV15" s="406">
        <v>775444</v>
      </c>
      <c r="BW15" s="407"/>
      <c r="BX15" s="407"/>
      <c r="BY15" s="407"/>
      <c r="BZ15" s="407"/>
      <c r="CA15" s="407"/>
      <c r="CB15" s="407"/>
      <c r="CC15" s="408"/>
      <c r="CD15" s="544" t="s">
        <v>149</v>
      </c>
      <c r="CE15" s="545"/>
      <c r="CF15" s="545"/>
      <c r="CG15" s="545"/>
      <c r="CH15" s="545"/>
      <c r="CI15" s="545"/>
      <c r="CJ15" s="545"/>
      <c r="CK15" s="545"/>
      <c r="CL15" s="545"/>
      <c r="CM15" s="545"/>
      <c r="CN15" s="545"/>
      <c r="CO15" s="545"/>
      <c r="CP15" s="545"/>
      <c r="CQ15" s="545"/>
      <c r="CR15" s="545"/>
      <c r="CS15" s="546"/>
      <c r="CT15" s="187"/>
      <c r="CU15" s="188"/>
      <c r="CV15" s="188"/>
      <c r="CW15" s="188"/>
      <c r="CX15" s="188"/>
      <c r="CY15" s="188"/>
      <c r="CZ15" s="188"/>
      <c r="DA15" s="189"/>
      <c r="DB15" s="187"/>
      <c r="DC15" s="188"/>
      <c r="DD15" s="188"/>
      <c r="DE15" s="188"/>
      <c r="DF15" s="188"/>
      <c r="DG15" s="188"/>
      <c r="DH15" s="188"/>
      <c r="DI15" s="189"/>
    </row>
    <row r="16" spans="1:119" ht="18.75" customHeight="1" x14ac:dyDescent="0.15">
      <c r="A16" s="177"/>
      <c r="B16" s="506"/>
      <c r="C16" s="507"/>
      <c r="D16" s="507"/>
      <c r="E16" s="507"/>
      <c r="F16" s="507"/>
      <c r="G16" s="507"/>
      <c r="H16" s="507"/>
      <c r="I16" s="507"/>
      <c r="J16" s="507"/>
      <c r="K16" s="508"/>
      <c r="L16" s="524" t="s">
        <v>150</v>
      </c>
      <c r="M16" s="547"/>
      <c r="N16" s="547"/>
      <c r="O16" s="547"/>
      <c r="P16" s="547"/>
      <c r="Q16" s="548"/>
      <c r="R16" s="549" t="s">
        <v>151</v>
      </c>
      <c r="S16" s="550"/>
      <c r="T16" s="550"/>
      <c r="U16" s="550"/>
      <c r="V16" s="551"/>
      <c r="W16" s="433"/>
      <c r="X16" s="434"/>
      <c r="Y16" s="434"/>
      <c r="Z16" s="434"/>
      <c r="AA16" s="434"/>
      <c r="AB16" s="423"/>
      <c r="AC16" s="530">
        <v>16.8</v>
      </c>
      <c r="AD16" s="531"/>
      <c r="AE16" s="531"/>
      <c r="AF16" s="531"/>
      <c r="AG16" s="532"/>
      <c r="AH16" s="530">
        <v>15.7</v>
      </c>
      <c r="AI16" s="531"/>
      <c r="AJ16" s="531"/>
      <c r="AK16" s="531"/>
      <c r="AL16" s="533"/>
      <c r="AM16" s="472"/>
      <c r="AN16" s="473"/>
      <c r="AO16" s="473"/>
      <c r="AP16" s="473"/>
      <c r="AQ16" s="473"/>
      <c r="AR16" s="473"/>
      <c r="AS16" s="473"/>
      <c r="AT16" s="474"/>
      <c r="AU16" s="475"/>
      <c r="AV16" s="476"/>
      <c r="AW16" s="476"/>
      <c r="AX16" s="476"/>
      <c r="AY16" s="477" t="s">
        <v>152</v>
      </c>
      <c r="AZ16" s="478"/>
      <c r="BA16" s="478"/>
      <c r="BB16" s="478"/>
      <c r="BC16" s="478"/>
      <c r="BD16" s="478"/>
      <c r="BE16" s="478"/>
      <c r="BF16" s="478"/>
      <c r="BG16" s="478"/>
      <c r="BH16" s="478"/>
      <c r="BI16" s="478"/>
      <c r="BJ16" s="478"/>
      <c r="BK16" s="478"/>
      <c r="BL16" s="478"/>
      <c r="BM16" s="479"/>
      <c r="BN16" s="443">
        <v>3360769</v>
      </c>
      <c r="BO16" s="444"/>
      <c r="BP16" s="444"/>
      <c r="BQ16" s="444"/>
      <c r="BR16" s="444"/>
      <c r="BS16" s="444"/>
      <c r="BT16" s="444"/>
      <c r="BU16" s="445"/>
      <c r="BV16" s="443">
        <v>3348392</v>
      </c>
      <c r="BW16" s="444"/>
      <c r="BX16" s="444"/>
      <c r="BY16" s="444"/>
      <c r="BZ16" s="444"/>
      <c r="CA16" s="444"/>
      <c r="CB16" s="444"/>
      <c r="CC16" s="445"/>
      <c r="CD16" s="190"/>
      <c r="CE16" s="557"/>
      <c r="CF16" s="557"/>
      <c r="CG16" s="557"/>
      <c r="CH16" s="557"/>
      <c r="CI16" s="557"/>
      <c r="CJ16" s="557"/>
      <c r="CK16" s="557"/>
      <c r="CL16" s="557"/>
      <c r="CM16" s="557"/>
      <c r="CN16" s="557"/>
      <c r="CO16" s="557"/>
      <c r="CP16" s="557"/>
      <c r="CQ16" s="557"/>
      <c r="CR16" s="557"/>
      <c r="CS16" s="558"/>
      <c r="CT16" s="440"/>
      <c r="CU16" s="441"/>
      <c r="CV16" s="441"/>
      <c r="CW16" s="441"/>
      <c r="CX16" s="441"/>
      <c r="CY16" s="441"/>
      <c r="CZ16" s="441"/>
      <c r="DA16" s="442"/>
      <c r="DB16" s="440"/>
      <c r="DC16" s="441"/>
      <c r="DD16" s="441"/>
      <c r="DE16" s="441"/>
      <c r="DF16" s="441"/>
      <c r="DG16" s="441"/>
      <c r="DH16" s="441"/>
      <c r="DI16" s="442"/>
    </row>
    <row r="17" spans="1:113" ht="18.75" customHeight="1" thickBot="1" x14ac:dyDescent="0.2">
      <c r="A17" s="177"/>
      <c r="B17" s="509"/>
      <c r="C17" s="510"/>
      <c r="D17" s="510"/>
      <c r="E17" s="510"/>
      <c r="F17" s="510"/>
      <c r="G17" s="510"/>
      <c r="H17" s="510"/>
      <c r="I17" s="510"/>
      <c r="J17" s="510"/>
      <c r="K17" s="511"/>
      <c r="L17" s="191"/>
      <c r="M17" s="554" t="s">
        <v>153</v>
      </c>
      <c r="N17" s="555"/>
      <c r="O17" s="555"/>
      <c r="P17" s="555"/>
      <c r="Q17" s="556"/>
      <c r="R17" s="549" t="s">
        <v>154</v>
      </c>
      <c r="S17" s="550"/>
      <c r="T17" s="550"/>
      <c r="U17" s="550"/>
      <c r="V17" s="551"/>
      <c r="W17" s="459" t="s">
        <v>155</v>
      </c>
      <c r="X17" s="460"/>
      <c r="Y17" s="460"/>
      <c r="Z17" s="460"/>
      <c r="AA17" s="460"/>
      <c r="AB17" s="450"/>
      <c r="AC17" s="494">
        <v>2361</v>
      </c>
      <c r="AD17" s="495"/>
      <c r="AE17" s="495"/>
      <c r="AF17" s="495"/>
      <c r="AG17" s="537"/>
      <c r="AH17" s="494">
        <v>2589</v>
      </c>
      <c r="AI17" s="495"/>
      <c r="AJ17" s="495"/>
      <c r="AK17" s="495"/>
      <c r="AL17" s="496"/>
      <c r="AM17" s="472"/>
      <c r="AN17" s="473"/>
      <c r="AO17" s="473"/>
      <c r="AP17" s="473"/>
      <c r="AQ17" s="473"/>
      <c r="AR17" s="473"/>
      <c r="AS17" s="473"/>
      <c r="AT17" s="474"/>
      <c r="AU17" s="475"/>
      <c r="AV17" s="476"/>
      <c r="AW17" s="476"/>
      <c r="AX17" s="476"/>
      <c r="AY17" s="477" t="s">
        <v>156</v>
      </c>
      <c r="AZ17" s="478"/>
      <c r="BA17" s="478"/>
      <c r="BB17" s="478"/>
      <c r="BC17" s="478"/>
      <c r="BD17" s="478"/>
      <c r="BE17" s="478"/>
      <c r="BF17" s="478"/>
      <c r="BG17" s="478"/>
      <c r="BH17" s="478"/>
      <c r="BI17" s="478"/>
      <c r="BJ17" s="478"/>
      <c r="BK17" s="478"/>
      <c r="BL17" s="478"/>
      <c r="BM17" s="479"/>
      <c r="BN17" s="443">
        <v>978512</v>
      </c>
      <c r="BO17" s="444"/>
      <c r="BP17" s="444"/>
      <c r="BQ17" s="444"/>
      <c r="BR17" s="444"/>
      <c r="BS17" s="444"/>
      <c r="BT17" s="444"/>
      <c r="BU17" s="445"/>
      <c r="BV17" s="443">
        <v>949615</v>
      </c>
      <c r="BW17" s="444"/>
      <c r="BX17" s="444"/>
      <c r="BY17" s="444"/>
      <c r="BZ17" s="444"/>
      <c r="CA17" s="444"/>
      <c r="CB17" s="444"/>
      <c r="CC17" s="445"/>
      <c r="CD17" s="190"/>
      <c r="CE17" s="557"/>
      <c r="CF17" s="557"/>
      <c r="CG17" s="557"/>
      <c r="CH17" s="557"/>
      <c r="CI17" s="557"/>
      <c r="CJ17" s="557"/>
      <c r="CK17" s="557"/>
      <c r="CL17" s="557"/>
      <c r="CM17" s="557"/>
      <c r="CN17" s="557"/>
      <c r="CO17" s="557"/>
      <c r="CP17" s="557"/>
      <c r="CQ17" s="557"/>
      <c r="CR17" s="557"/>
      <c r="CS17" s="558"/>
      <c r="CT17" s="440"/>
      <c r="CU17" s="441"/>
      <c r="CV17" s="441"/>
      <c r="CW17" s="441"/>
      <c r="CX17" s="441"/>
      <c r="CY17" s="441"/>
      <c r="CZ17" s="441"/>
      <c r="DA17" s="442"/>
      <c r="DB17" s="440"/>
      <c r="DC17" s="441"/>
      <c r="DD17" s="441"/>
      <c r="DE17" s="441"/>
      <c r="DF17" s="441"/>
      <c r="DG17" s="441"/>
      <c r="DH17" s="441"/>
      <c r="DI17" s="442"/>
    </row>
    <row r="18" spans="1:113" ht="18.75" customHeight="1" thickBot="1" x14ac:dyDescent="0.2">
      <c r="A18" s="177"/>
      <c r="B18" s="568" t="s">
        <v>157</v>
      </c>
      <c r="C18" s="486"/>
      <c r="D18" s="486"/>
      <c r="E18" s="569"/>
      <c r="F18" s="569"/>
      <c r="G18" s="569"/>
      <c r="H18" s="569"/>
      <c r="I18" s="569"/>
      <c r="J18" s="569"/>
      <c r="K18" s="569"/>
      <c r="L18" s="570">
        <v>136.94</v>
      </c>
      <c r="M18" s="570"/>
      <c r="N18" s="570"/>
      <c r="O18" s="570"/>
      <c r="P18" s="570"/>
      <c r="Q18" s="570"/>
      <c r="R18" s="571"/>
      <c r="S18" s="571"/>
      <c r="T18" s="571"/>
      <c r="U18" s="571"/>
      <c r="V18" s="572"/>
      <c r="W18" s="461"/>
      <c r="X18" s="462"/>
      <c r="Y18" s="462"/>
      <c r="Z18" s="462"/>
      <c r="AA18" s="462"/>
      <c r="AB18" s="453"/>
      <c r="AC18" s="573">
        <v>67.2</v>
      </c>
      <c r="AD18" s="574"/>
      <c r="AE18" s="574"/>
      <c r="AF18" s="574"/>
      <c r="AG18" s="575"/>
      <c r="AH18" s="573">
        <v>66.099999999999994</v>
      </c>
      <c r="AI18" s="574"/>
      <c r="AJ18" s="574"/>
      <c r="AK18" s="574"/>
      <c r="AL18" s="576"/>
      <c r="AM18" s="472"/>
      <c r="AN18" s="473"/>
      <c r="AO18" s="473"/>
      <c r="AP18" s="473"/>
      <c r="AQ18" s="473"/>
      <c r="AR18" s="473"/>
      <c r="AS18" s="473"/>
      <c r="AT18" s="474"/>
      <c r="AU18" s="475"/>
      <c r="AV18" s="476"/>
      <c r="AW18" s="476"/>
      <c r="AX18" s="476"/>
      <c r="AY18" s="477" t="s">
        <v>158</v>
      </c>
      <c r="AZ18" s="478"/>
      <c r="BA18" s="478"/>
      <c r="BB18" s="478"/>
      <c r="BC18" s="478"/>
      <c r="BD18" s="478"/>
      <c r="BE18" s="478"/>
      <c r="BF18" s="478"/>
      <c r="BG18" s="478"/>
      <c r="BH18" s="478"/>
      <c r="BI18" s="478"/>
      <c r="BJ18" s="478"/>
      <c r="BK18" s="478"/>
      <c r="BL18" s="478"/>
      <c r="BM18" s="479"/>
      <c r="BN18" s="443">
        <v>2960628</v>
      </c>
      <c r="BO18" s="444"/>
      <c r="BP18" s="444"/>
      <c r="BQ18" s="444"/>
      <c r="BR18" s="444"/>
      <c r="BS18" s="444"/>
      <c r="BT18" s="444"/>
      <c r="BU18" s="445"/>
      <c r="BV18" s="443">
        <v>2972326</v>
      </c>
      <c r="BW18" s="444"/>
      <c r="BX18" s="444"/>
      <c r="BY18" s="444"/>
      <c r="BZ18" s="444"/>
      <c r="CA18" s="444"/>
      <c r="CB18" s="444"/>
      <c r="CC18" s="445"/>
      <c r="CD18" s="190"/>
      <c r="CE18" s="557"/>
      <c r="CF18" s="557"/>
      <c r="CG18" s="557"/>
      <c r="CH18" s="557"/>
      <c r="CI18" s="557"/>
      <c r="CJ18" s="557"/>
      <c r="CK18" s="557"/>
      <c r="CL18" s="557"/>
      <c r="CM18" s="557"/>
      <c r="CN18" s="557"/>
      <c r="CO18" s="557"/>
      <c r="CP18" s="557"/>
      <c r="CQ18" s="557"/>
      <c r="CR18" s="557"/>
      <c r="CS18" s="558"/>
      <c r="CT18" s="440"/>
      <c r="CU18" s="441"/>
      <c r="CV18" s="441"/>
      <c r="CW18" s="441"/>
      <c r="CX18" s="441"/>
      <c r="CY18" s="441"/>
      <c r="CZ18" s="441"/>
      <c r="DA18" s="442"/>
      <c r="DB18" s="440"/>
      <c r="DC18" s="441"/>
      <c r="DD18" s="441"/>
      <c r="DE18" s="441"/>
      <c r="DF18" s="441"/>
      <c r="DG18" s="441"/>
      <c r="DH18" s="441"/>
      <c r="DI18" s="442"/>
    </row>
    <row r="19" spans="1:113" ht="18.75" customHeight="1" thickBot="1" x14ac:dyDescent="0.2">
      <c r="A19" s="177"/>
      <c r="B19" s="568" t="s">
        <v>159</v>
      </c>
      <c r="C19" s="486"/>
      <c r="D19" s="486"/>
      <c r="E19" s="569"/>
      <c r="F19" s="569"/>
      <c r="G19" s="569"/>
      <c r="H19" s="569"/>
      <c r="I19" s="569"/>
      <c r="J19" s="569"/>
      <c r="K19" s="569"/>
      <c r="L19" s="577">
        <v>48</v>
      </c>
      <c r="M19" s="577"/>
      <c r="N19" s="577"/>
      <c r="O19" s="577"/>
      <c r="P19" s="577"/>
      <c r="Q19" s="577"/>
      <c r="R19" s="578"/>
      <c r="S19" s="578"/>
      <c r="T19" s="578"/>
      <c r="U19" s="578"/>
      <c r="V19" s="579"/>
      <c r="W19" s="400"/>
      <c r="X19" s="401"/>
      <c r="Y19" s="401"/>
      <c r="Z19" s="401"/>
      <c r="AA19" s="401"/>
      <c r="AB19" s="401"/>
      <c r="AC19" s="552"/>
      <c r="AD19" s="552"/>
      <c r="AE19" s="552"/>
      <c r="AF19" s="552"/>
      <c r="AG19" s="552"/>
      <c r="AH19" s="552"/>
      <c r="AI19" s="552"/>
      <c r="AJ19" s="552"/>
      <c r="AK19" s="552"/>
      <c r="AL19" s="553"/>
      <c r="AM19" s="472"/>
      <c r="AN19" s="473"/>
      <c r="AO19" s="473"/>
      <c r="AP19" s="473"/>
      <c r="AQ19" s="473"/>
      <c r="AR19" s="473"/>
      <c r="AS19" s="473"/>
      <c r="AT19" s="474"/>
      <c r="AU19" s="475"/>
      <c r="AV19" s="476"/>
      <c r="AW19" s="476"/>
      <c r="AX19" s="476"/>
      <c r="AY19" s="477" t="s">
        <v>160</v>
      </c>
      <c r="AZ19" s="478"/>
      <c r="BA19" s="478"/>
      <c r="BB19" s="478"/>
      <c r="BC19" s="478"/>
      <c r="BD19" s="478"/>
      <c r="BE19" s="478"/>
      <c r="BF19" s="478"/>
      <c r="BG19" s="478"/>
      <c r="BH19" s="478"/>
      <c r="BI19" s="478"/>
      <c r="BJ19" s="478"/>
      <c r="BK19" s="478"/>
      <c r="BL19" s="478"/>
      <c r="BM19" s="479"/>
      <c r="BN19" s="443">
        <v>5206072</v>
      </c>
      <c r="BO19" s="444"/>
      <c r="BP19" s="444"/>
      <c r="BQ19" s="444"/>
      <c r="BR19" s="444"/>
      <c r="BS19" s="444"/>
      <c r="BT19" s="444"/>
      <c r="BU19" s="445"/>
      <c r="BV19" s="443">
        <v>4920587</v>
      </c>
      <c r="BW19" s="444"/>
      <c r="BX19" s="444"/>
      <c r="BY19" s="444"/>
      <c r="BZ19" s="444"/>
      <c r="CA19" s="444"/>
      <c r="CB19" s="444"/>
      <c r="CC19" s="445"/>
      <c r="CD19" s="190"/>
      <c r="CE19" s="557"/>
      <c r="CF19" s="557"/>
      <c r="CG19" s="557"/>
      <c r="CH19" s="557"/>
      <c r="CI19" s="557"/>
      <c r="CJ19" s="557"/>
      <c r="CK19" s="557"/>
      <c r="CL19" s="557"/>
      <c r="CM19" s="557"/>
      <c r="CN19" s="557"/>
      <c r="CO19" s="557"/>
      <c r="CP19" s="557"/>
      <c r="CQ19" s="557"/>
      <c r="CR19" s="557"/>
      <c r="CS19" s="558"/>
      <c r="CT19" s="440"/>
      <c r="CU19" s="441"/>
      <c r="CV19" s="441"/>
      <c r="CW19" s="441"/>
      <c r="CX19" s="441"/>
      <c r="CY19" s="441"/>
      <c r="CZ19" s="441"/>
      <c r="DA19" s="442"/>
      <c r="DB19" s="440"/>
      <c r="DC19" s="441"/>
      <c r="DD19" s="441"/>
      <c r="DE19" s="441"/>
      <c r="DF19" s="441"/>
      <c r="DG19" s="441"/>
      <c r="DH19" s="441"/>
      <c r="DI19" s="442"/>
    </row>
    <row r="20" spans="1:113" ht="18.75" customHeight="1" thickBot="1" x14ac:dyDescent="0.2">
      <c r="A20" s="177"/>
      <c r="B20" s="568" t="s">
        <v>161</v>
      </c>
      <c r="C20" s="486"/>
      <c r="D20" s="486"/>
      <c r="E20" s="569"/>
      <c r="F20" s="569"/>
      <c r="G20" s="569"/>
      <c r="H20" s="569"/>
      <c r="I20" s="569"/>
      <c r="J20" s="569"/>
      <c r="K20" s="569"/>
      <c r="L20" s="577">
        <v>2682</v>
      </c>
      <c r="M20" s="577"/>
      <c r="N20" s="577"/>
      <c r="O20" s="577"/>
      <c r="P20" s="577"/>
      <c r="Q20" s="577"/>
      <c r="R20" s="578"/>
      <c r="S20" s="578"/>
      <c r="T20" s="578"/>
      <c r="U20" s="578"/>
      <c r="V20" s="579"/>
      <c r="W20" s="461"/>
      <c r="X20" s="462"/>
      <c r="Y20" s="462"/>
      <c r="Z20" s="462"/>
      <c r="AA20" s="462"/>
      <c r="AB20" s="462"/>
      <c r="AC20" s="580"/>
      <c r="AD20" s="580"/>
      <c r="AE20" s="580"/>
      <c r="AF20" s="580"/>
      <c r="AG20" s="580"/>
      <c r="AH20" s="580"/>
      <c r="AI20" s="580"/>
      <c r="AJ20" s="580"/>
      <c r="AK20" s="580"/>
      <c r="AL20" s="581"/>
      <c r="AM20" s="582"/>
      <c r="AN20" s="498"/>
      <c r="AO20" s="498"/>
      <c r="AP20" s="498"/>
      <c r="AQ20" s="498"/>
      <c r="AR20" s="498"/>
      <c r="AS20" s="498"/>
      <c r="AT20" s="499"/>
      <c r="AU20" s="583"/>
      <c r="AV20" s="584"/>
      <c r="AW20" s="584"/>
      <c r="AX20" s="585"/>
      <c r="AY20" s="477"/>
      <c r="AZ20" s="478"/>
      <c r="BA20" s="478"/>
      <c r="BB20" s="478"/>
      <c r="BC20" s="478"/>
      <c r="BD20" s="478"/>
      <c r="BE20" s="478"/>
      <c r="BF20" s="478"/>
      <c r="BG20" s="478"/>
      <c r="BH20" s="478"/>
      <c r="BI20" s="478"/>
      <c r="BJ20" s="478"/>
      <c r="BK20" s="478"/>
      <c r="BL20" s="478"/>
      <c r="BM20" s="479"/>
      <c r="BN20" s="443"/>
      <c r="BO20" s="444"/>
      <c r="BP20" s="444"/>
      <c r="BQ20" s="444"/>
      <c r="BR20" s="444"/>
      <c r="BS20" s="444"/>
      <c r="BT20" s="444"/>
      <c r="BU20" s="445"/>
      <c r="BV20" s="443"/>
      <c r="BW20" s="444"/>
      <c r="BX20" s="444"/>
      <c r="BY20" s="444"/>
      <c r="BZ20" s="444"/>
      <c r="CA20" s="444"/>
      <c r="CB20" s="444"/>
      <c r="CC20" s="445"/>
      <c r="CD20" s="190"/>
      <c r="CE20" s="557"/>
      <c r="CF20" s="557"/>
      <c r="CG20" s="557"/>
      <c r="CH20" s="557"/>
      <c r="CI20" s="557"/>
      <c r="CJ20" s="557"/>
      <c r="CK20" s="557"/>
      <c r="CL20" s="557"/>
      <c r="CM20" s="557"/>
      <c r="CN20" s="557"/>
      <c r="CO20" s="557"/>
      <c r="CP20" s="557"/>
      <c r="CQ20" s="557"/>
      <c r="CR20" s="557"/>
      <c r="CS20" s="558"/>
      <c r="CT20" s="440"/>
      <c r="CU20" s="441"/>
      <c r="CV20" s="441"/>
      <c r="CW20" s="441"/>
      <c r="CX20" s="441"/>
      <c r="CY20" s="441"/>
      <c r="CZ20" s="441"/>
      <c r="DA20" s="442"/>
      <c r="DB20" s="440"/>
      <c r="DC20" s="441"/>
      <c r="DD20" s="441"/>
      <c r="DE20" s="441"/>
      <c r="DF20" s="441"/>
      <c r="DG20" s="441"/>
      <c r="DH20" s="441"/>
      <c r="DI20" s="442"/>
    </row>
    <row r="21" spans="1:113" ht="18.75" customHeight="1" thickBot="1" x14ac:dyDescent="0.2">
      <c r="A21" s="177"/>
      <c r="B21" s="559" t="s">
        <v>162</v>
      </c>
      <c r="C21" s="560"/>
      <c r="D21" s="560"/>
      <c r="E21" s="560"/>
      <c r="F21" s="560"/>
      <c r="G21" s="560"/>
      <c r="H21" s="560"/>
      <c r="I21" s="560"/>
      <c r="J21" s="560"/>
      <c r="K21" s="560"/>
      <c r="L21" s="560"/>
      <c r="M21" s="560"/>
      <c r="N21" s="560"/>
      <c r="O21" s="560"/>
      <c r="P21" s="560"/>
      <c r="Q21" s="560"/>
      <c r="R21" s="560"/>
      <c r="S21" s="560"/>
      <c r="T21" s="560"/>
      <c r="U21" s="560"/>
      <c r="V21" s="560"/>
      <c r="W21" s="560"/>
      <c r="X21" s="560"/>
      <c r="Y21" s="560"/>
      <c r="Z21" s="560"/>
      <c r="AA21" s="560"/>
      <c r="AB21" s="560"/>
      <c r="AC21" s="560"/>
      <c r="AD21" s="560"/>
      <c r="AE21" s="560"/>
      <c r="AF21" s="560"/>
      <c r="AG21" s="560"/>
      <c r="AH21" s="560"/>
      <c r="AI21" s="560"/>
      <c r="AJ21" s="560"/>
      <c r="AK21" s="560"/>
      <c r="AL21" s="560"/>
      <c r="AM21" s="560"/>
      <c r="AN21" s="560"/>
      <c r="AO21" s="560"/>
      <c r="AP21" s="560"/>
      <c r="AQ21" s="560"/>
      <c r="AR21" s="560"/>
      <c r="AS21" s="560"/>
      <c r="AT21" s="560"/>
      <c r="AU21" s="560"/>
      <c r="AV21" s="560"/>
      <c r="AW21" s="560"/>
      <c r="AX21" s="561"/>
      <c r="AY21" s="562"/>
      <c r="AZ21" s="563"/>
      <c r="BA21" s="563"/>
      <c r="BB21" s="563"/>
      <c r="BC21" s="563"/>
      <c r="BD21" s="563"/>
      <c r="BE21" s="563"/>
      <c r="BF21" s="563"/>
      <c r="BG21" s="563"/>
      <c r="BH21" s="563"/>
      <c r="BI21" s="563"/>
      <c r="BJ21" s="563"/>
      <c r="BK21" s="563"/>
      <c r="BL21" s="563"/>
      <c r="BM21" s="564"/>
      <c r="BN21" s="565"/>
      <c r="BO21" s="566"/>
      <c r="BP21" s="566"/>
      <c r="BQ21" s="566"/>
      <c r="BR21" s="566"/>
      <c r="BS21" s="566"/>
      <c r="BT21" s="566"/>
      <c r="BU21" s="567"/>
      <c r="BV21" s="565"/>
      <c r="BW21" s="566"/>
      <c r="BX21" s="566"/>
      <c r="BY21" s="566"/>
      <c r="BZ21" s="566"/>
      <c r="CA21" s="566"/>
      <c r="CB21" s="566"/>
      <c r="CC21" s="567"/>
      <c r="CD21" s="190"/>
      <c r="CE21" s="557"/>
      <c r="CF21" s="557"/>
      <c r="CG21" s="557"/>
      <c r="CH21" s="557"/>
      <c r="CI21" s="557"/>
      <c r="CJ21" s="557"/>
      <c r="CK21" s="557"/>
      <c r="CL21" s="557"/>
      <c r="CM21" s="557"/>
      <c r="CN21" s="557"/>
      <c r="CO21" s="557"/>
      <c r="CP21" s="557"/>
      <c r="CQ21" s="557"/>
      <c r="CR21" s="557"/>
      <c r="CS21" s="558"/>
      <c r="CT21" s="440"/>
      <c r="CU21" s="441"/>
      <c r="CV21" s="441"/>
      <c r="CW21" s="441"/>
      <c r="CX21" s="441"/>
      <c r="CY21" s="441"/>
      <c r="CZ21" s="441"/>
      <c r="DA21" s="442"/>
      <c r="DB21" s="440"/>
      <c r="DC21" s="441"/>
      <c r="DD21" s="441"/>
      <c r="DE21" s="441"/>
      <c r="DF21" s="441"/>
      <c r="DG21" s="441"/>
      <c r="DH21" s="441"/>
      <c r="DI21" s="442"/>
    </row>
    <row r="22" spans="1:113" ht="18.75" customHeight="1" x14ac:dyDescent="0.15">
      <c r="A22" s="177"/>
      <c r="B22" s="613" t="s">
        <v>163</v>
      </c>
      <c r="C22" s="587"/>
      <c r="D22" s="588"/>
      <c r="E22" s="455" t="s">
        <v>1</v>
      </c>
      <c r="F22" s="460"/>
      <c r="G22" s="460"/>
      <c r="H22" s="460"/>
      <c r="I22" s="460"/>
      <c r="J22" s="460"/>
      <c r="K22" s="450"/>
      <c r="L22" s="455" t="s">
        <v>164</v>
      </c>
      <c r="M22" s="460"/>
      <c r="N22" s="460"/>
      <c r="O22" s="460"/>
      <c r="P22" s="450"/>
      <c r="Q22" s="618" t="s">
        <v>165</v>
      </c>
      <c r="R22" s="619"/>
      <c r="S22" s="619"/>
      <c r="T22" s="619"/>
      <c r="U22" s="619"/>
      <c r="V22" s="620"/>
      <c r="W22" s="586" t="s">
        <v>166</v>
      </c>
      <c r="X22" s="587"/>
      <c r="Y22" s="588"/>
      <c r="Z22" s="455" t="s">
        <v>1</v>
      </c>
      <c r="AA22" s="460"/>
      <c r="AB22" s="460"/>
      <c r="AC22" s="460"/>
      <c r="AD22" s="460"/>
      <c r="AE22" s="460"/>
      <c r="AF22" s="460"/>
      <c r="AG22" s="450"/>
      <c r="AH22" s="624" t="s">
        <v>167</v>
      </c>
      <c r="AI22" s="460"/>
      <c r="AJ22" s="460"/>
      <c r="AK22" s="460"/>
      <c r="AL22" s="450"/>
      <c r="AM22" s="624" t="s">
        <v>168</v>
      </c>
      <c r="AN22" s="625"/>
      <c r="AO22" s="625"/>
      <c r="AP22" s="625"/>
      <c r="AQ22" s="625"/>
      <c r="AR22" s="626"/>
      <c r="AS22" s="618" t="s">
        <v>165</v>
      </c>
      <c r="AT22" s="619"/>
      <c r="AU22" s="619"/>
      <c r="AV22" s="619"/>
      <c r="AW22" s="619"/>
      <c r="AX22" s="630"/>
      <c r="AY22" s="403" t="s">
        <v>169</v>
      </c>
      <c r="AZ22" s="404"/>
      <c r="BA22" s="404"/>
      <c r="BB22" s="404"/>
      <c r="BC22" s="404"/>
      <c r="BD22" s="404"/>
      <c r="BE22" s="404"/>
      <c r="BF22" s="404"/>
      <c r="BG22" s="404"/>
      <c r="BH22" s="404"/>
      <c r="BI22" s="404"/>
      <c r="BJ22" s="404"/>
      <c r="BK22" s="404"/>
      <c r="BL22" s="404"/>
      <c r="BM22" s="405"/>
      <c r="BN22" s="406">
        <v>6161955</v>
      </c>
      <c r="BO22" s="407"/>
      <c r="BP22" s="407"/>
      <c r="BQ22" s="407"/>
      <c r="BR22" s="407"/>
      <c r="BS22" s="407"/>
      <c r="BT22" s="407"/>
      <c r="BU22" s="408"/>
      <c r="BV22" s="406">
        <v>6197852</v>
      </c>
      <c r="BW22" s="407"/>
      <c r="BX22" s="407"/>
      <c r="BY22" s="407"/>
      <c r="BZ22" s="407"/>
      <c r="CA22" s="407"/>
      <c r="CB22" s="407"/>
      <c r="CC22" s="408"/>
      <c r="CD22" s="190"/>
      <c r="CE22" s="557"/>
      <c r="CF22" s="557"/>
      <c r="CG22" s="557"/>
      <c r="CH22" s="557"/>
      <c r="CI22" s="557"/>
      <c r="CJ22" s="557"/>
      <c r="CK22" s="557"/>
      <c r="CL22" s="557"/>
      <c r="CM22" s="557"/>
      <c r="CN22" s="557"/>
      <c r="CO22" s="557"/>
      <c r="CP22" s="557"/>
      <c r="CQ22" s="557"/>
      <c r="CR22" s="557"/>
      <c r="CS22" s="558"/>
      <c r="CT22" s="440"/>
      <c r="CU22" s="441"/>
      <c r="CV22" s="441"/>
      <c r="CW22" s="441"/>
      <c r="CX22" s="441"/>
      <c r="CY22" s="441"/>
      <c r="CZ22" s="441"/>
      <c r="DA22" s="442"/>
      <c r="DB22" s="440"/>
      <c r="DC22" s="441"/>
      <c r="DD22" s="441"/>
      <c r="DE22" s="441"/>
      <c r="DF22" s="441"/>
      <c r="DG22" s="441"/>
      <c r="DH22" s="441"/>
      <c r="DI22" s="442"/>
    </row>
    <row r="23" spans="1:113" ht="18.75" customHeight="1" x14ac:dyDescent="0.15">
      <c r="A23" s="177"/>
      <c r="B23" s="614"/>
      <c r="C23" s="590"/>
      <c r="D23" s="591"/>
      <c r="E23" s="429"/>
      <c r="F23" s="434"/>
      <c r="G23" s="434"/>
      <c r="H23" s="434"/>
      <c r="I23" s="434"/>
      <c r="J23" s="434"/>
      <c r="K23" s="423"/>
      <c r="L23" s="429"/>
      <c r="M23" s="434"/>
      <c r="N23" s="434"/>
      <c r="O23" s="434"/>
      <c r="P23" s="423"/>
      <c r="Q23" s="621"/>
      <c r="R23" s="622"/>
      <c r="S23" s="622"/>
      <c r="T23" s="622"/>
      <c r="U23" s="622"/>
      <c r="V23" s="623"/>
      <c r="W23" s="589"/>
      <c r="X23" s="590"/>
      <c r="Y23" s="591"/>
      <c r="Z23" s="429"/>
      <c r="AA23" s="434"/>
      <c r="AB23" s="434"/>
      <c r="AC23" s="434"/>
      <c r="AD23" s="434"/>
      <c r="AE23" s="434"/>
      <c r="AF23" s="434"/>
      <c r="AG23" s="423"/>
      <c r="AH23" s="429"/>
      <c r="AI23" s="434"/>
      <c r="AJ23" s="434"/>
      <c r="AK23" s="434"/>
      <c r="AL23" s="423"/>
      <c r="AM23" s="627"/>
      <c r="AN23" s="628"/>
      <c r="AO23" s="628"/>
      <c r="AP23" s="628"/>
      <c r="AQ23" s="628"/>
      <c r="AR23" s="629"/>
      <c r="AS23" s="621"/>
      <c r="AT23" s="622"/>
      <c r="AU23" s="622"/>
      <c r="AV23" s="622"/>
      <c r="AW23" s="622"/>
      <c r="AX23" s="631"/>
      <c r="AY23" s="477" t="s">
        <v>170</v>
      </c>
      <c r="AZ23" s="478"/>
      <c r="BA23" s="478"/>
      <c r="BB23" s="478"/>
      <c r="BC23" s="478"/>
      <c r="BD23" s="478"/>
      <c r="BE23" s="478"/>
      <c r="BF23" s="478"/>
      <c r="BG23" s="478"/>
      <c r="BH23" s="478"/>
      <c r="BI23" s="478"/>
      <c r="BJ23" s="478"/>
      <c r="BK23" s="478"/>
      <c r="BL23" s="478"/>
      <c r="BM23" s="479"/>
      <c r="BN23" s="443">
        <v>6047375</v>
      </c>
      <c r="BO23" s="444"/>
      <c r="BP23" s="444"/>
      <c r="BQ23" s="444"/>
      <c r="BR23" s="444"/>
      <c r="BS23" s="444"/>
      <c r="BT23" s="444"/>
      <c r="BU23" s="445"/>
      <c r="BV23" s="443">
        <v>6070874</v>
      </c>
      <c r="BW23" s="444"/>
      <c r="BX23" s="444"/>
      <c r="BY23" s="444"/>
      <c r="BZ23" s="444"/>
      <c r="CA23" s="444"/>
      <c r="CB23" s="444"/>
      <c r="CC23" s="445"/>
      <c r="CD23" s="190"/>
      <c r="CE23" s="557"/>
      <c r="CF23" s="557"/>
      <c r="CG23" s="557"/>
      <c r="CH23" s="557"/>
      <c r="CI23" s="557"/>
      <c r="CJ23" s="557"/>
      <c r="CK23" s="557"/>
      <c r="CL23" s="557"/>
      <c r="CM23" s="557"/>
      <c r="CN23" s="557"/>
      <c r="CO23" s="557"/>
      <c r="CP23" s="557"/>
      <c r="CQ23" s="557"/>
      <c r="CR23" s="557"/>
      <c r="CS23" s="558"/>
      <c r="CT23" s="440"/>
      <c r="CU23" s="441"/>
      <c r="CV23" s="441"/>
      <c r="CW23" s="441"/>
      <c r="CX23" s="441"/>
      <c r="CY23" s="441"/>
      <c r="CZ23" s="441"/>
      <c r="DA23" s="442"/>
      <c r="DB23" s="440"/>
      <c r="DC23" s="441"/>
      <c r="DD23" s="441"/>
      <c r="DE23" s="441"/>
      <c r="DF23" s="441"/>
      <c r="DG23" s="441"/>
      <c r="DH23" s="441"/>
      <c r="DI23" s="442"/>
    </row>
    <row r="24" spans="1:113" ht="18.75" customHeight="1" thickBot="1" x14ac:dyDescent="0.2">
      <c r="A24" s="177"/>
      <c r="B24" s="614"/>
      <c r="C24" s="590"/>
      <c r="D24" s="591"/>
      <c r="E24" s="493" t="s">
        <v>171</v>
      </c>
      <c r="F24" s="473"/>
      <c r="G24" s="473"/>
      <c r="H24" s="473"/>
      <c r="I24" s="473"/>
      <c r="J24" s="473"/>
      <c r="K24" s="474"/>
      <c r="L24" s="494">
        <v>1</v>
      </c>
      <c r="M24" s="495"/>
      <c r="N24" s="495"/>
      <c r="O24" s="495"/>
      <c r="P24" s="537"/>
      <c r="Q24" s="494">
        <v>7840</v>
      </c>
      <c r="R24" s="495"/>
      <c r="S24" s="495"/>
      <c r="T24" s="495"/>
      <c r="U24" s="495"/>
      <c r="V24" s="537"/>
      <c r="W24" s="589"/>
      <c r="X24" s="590"/>
      <c r="Y24" s="591"/>
      <c r="Z24" s="493" t="s">
        <v>172</v>
      </c>
      <c r="AA24" s="473"/>
      <c r="AB24" s="473"/>
      <c r="AC24" s="473"/>
      <c r="AD24" s="473"/>
      <c r="AE24" s="473"/>
      <c r="AF24" s="473"/>
      <c r="AG24" s="474"/>
      <c r="AH24" s="494">
        <v>101</v>
      </c>
      <c r="AI24" s="495"/>
      <c r="AJ24" s="495"/>
      <c r="AK24" s="495"/>
      <c r="AL24" s="537"/>
      <c r="AM24" s="494">
        <v>296132</v>
      </c>
      <c r="AN24" s="495"/>
      <c r="AO24" s="495"/>
      <c r="AP24" s="495"/>
      <c r="AQ24" s="495"/>
      <c r="AR24" s="537"/>
      <c r="AS24" s="494">
        <v>2932</v>
      </c>
      <c r="AT24" s="495"/>
      <c r="AU24" s="495"/>
      <c r="AV24" s="495"/>
      <c r="AW24" s="495"/>
      <c r="AX24" s="496"/>
      <c r="AY24" s="562" t="s">
        <v>173</v>
      </c>
      <c r="AZ24" s="563"/>
      <c r="BA24" s="563"/>
      <c r="BB24" s="563"/>
      <c r="BC24" s="563"/>
      <c r="BD24" s="563"/>
      <c r="BE24" s="563"/>
      <c r="BF24" s="563"/>
      <c r="BG24" s="563"/>
      <c r="BH24" s="563"/>
      <c r="BI24" s="563"/>
      <c r="BJ24" s="563"/>
      <c r="BK24" s="563"/>
      <c r="BL24" s="563"/>
      <c r="BM24" s="564"/>
      <c r="BN24" s="443">
        <v>4480156</v>
      </c>
      <c r="BO24" s="444"/>
      <c r="BP24" s="444"/>
      <c r="BQ24" s="444"/>
      <c r="BR24" s="444"/>
      <c r="BS24" s="444"/>
      <c r="BT24" s="444"/>
      <c r="BU24" s="445"/>
      <c r="BV24" s="443">
        <v>4355894</v>
      </c>
      <c r="BW24" s="444"/>
      <c r="BX24" s="444"/>
      <c r="BY24" s="444"/>
      <c r="BZ24" s="444"/>
      <c r="CA24" s="444"/>
      <c r="CB24" s="444"/>
      <c r="CC24" s="445"/>
      <c r="CD24" s="190"/>
      <c r="CE24" s="557"/>
      <c r="CF24" s="557"/>
      <c r="CG24" s="557"/>
      <c r="CH24" s="557"/>
      <c r="CI24" s="557"/>
      <c r="CJ24" s="557"/>
      <c r="CK24" s="557"/>
      <c r="CL24" s="557"/>
      <c r="CM24" s="557"/>
      <c r="CN24" s="557"/>
      <c r="CO24" s="557"/>
      <c r="CP24" s="557"/>
      <c r="CQ24" s="557"/>
      <c r="CR24" s="557"/>
      <c r="CS24" s="558"/>
      <c r="CT24" s="440"/>
      <c r="CU24" s="441"/>
      <c r="CV24" s="441"/>
      <c r="CW24" s="441"/>
      <c r="CX24" s="441"/>
      <c r="CY24" s="441"/>
      <c r="CZ24" s="441"/>
      <c r="DA24" s="442"/>
      <c r="DB24" s="440"/>
      <c r="DC24" s="441"/>
      <c r="DD24" s="441"/>
      <c r="DE24" s="441"/>
      <c r="DF24" s="441"/>
      <c r="DG24" s="441"/>
      <c r="DH24" s="441"/>
      <c r="DI24" s="442"/>
    </row>
    <row r="25" spans="1:113" ht="18.75" customHeight="1" x14ac:dyDescent="0.15">
      <c r="A25" s="177"/>
      <c r="B25" s="614"/>
      <c r="C25" s="590"/>
      <c r="D25" s="591"/>
      <c r="E25" s="493" t="s">
        <v>174</v>
      </c>
      <c r="F25" s="473"/>
      <c r="G25" s="473"/>
      <c r="H25" s="473"/>
      <c r="I25" s="473"/>
      <c r="J25" s="473"/>
      <c r="K25" s="474"/>
      <c r="L25" s="494">
        <v>1</v>
      </c>
      <c r="M25" s="495"/>
      <c r="N25" s="495"/>
      <c r="O25" s="495"/>
      <c r="P25" s="537"/>
      <c r="Q25" s="494">
        <v>5820</v>
      </c>
      <c r="R25" s="495"/>
      <c r="S25" s="495"/>
      <c r="T25" s="495"/>
      <c r="U25" s="495"/>
      <c r="V25" s="537"/>
      <c r="W25" s="589"/>
      <c r="X25" s="590"/>
      <c r="Y25" s="591"/>
      <c r="Z25" s="493" t="s">
        <v>175</v>
      </c>
      <c r="AA25" s="473"/>
      <c r="AB25" s="473"/>
      <c r="AC25" s="473"/>
      <c r="AD25" s="473"/>
      <c r="AE25" s="473"/>
      <c r="AF25" s="473"/>
      <c r="AG25" s="474"/>
      <c r="AH25" s="494" t="s">
        <v>130</v>
      </c>
      <c r="AI25" s="495"/>
      <c r="AJ25" s="495"/>
      <c r="AK25" s="495"/>
      <c r="AL25" s="537"/>
      <c r="AM25" s="494" t="s">
        <v>130</v>
      </c>
      <c r="AN25" s="495"/>
      <c r="AO25" s="495"/>
      <c r="AP25" s="495"/>
      <c r="AQ25" s="495"/>
      <c r="AR25" s="537"/>
      <c r="AS25" s="494" t="s">
        <v>138</v>
      </c>
      <c r="AT25" s="495"/>
      <c r="AU25" s="495"/>
      <c r="AV25" s="495"/>
      <c r="AW25" s="495"/>
      <c r="AX25" s="496"/>
      <c r="AY25" s="403" t="s">
        <v>176</v>
      </c>
      <c r="AZ25" s="404"/>
      <c r="BA25" s="404"/>
      <c r="BB25" s="404"/>
      <c r="BC25" s="404"/>
      <c r="BD25" s="404"/>
      <c r="BE25" s="404"/>
      <c r="BF25" s="404"/>
      <c r="BG25" s="404"/>
      <c r="BH25" s="404"/>
      <c r="BI25" s="404"/>
      <c r="BJ25" s="404"/>
      <c r="BK25" s="404"/>
      <c r="BL25" s="404"/>
      <c r="BM25" s="405"/>
      <c r="BN25" s="406">
        <v>577676</v>
      </c>
      <c r="BO25" s="407"/>
      <c r="BP25" s="407"/>
      <c r="BQ25" s="407"/>
      <c r="BR25" s="407"/>
      <c r="BS25" s="407"/>
      <c r="BT25" s="407"/>
      <c r="BU25" s="408"/>
      <c r="BV25" s="406">
        <v>568059</v>
      </c>
      <c r="BW25" s="407"/>
      <c r="BX25" s="407"/>
      <c r="BY25" s="407"/>
      <c r="BZ25" s="407"/>
      <c r="CA25" s="407"/>
      <c r="CB25" s="407"/>
      <c r="CC25" s="408"/>
      <c r="CD25" s="190"/>
      <c r="CE25" s="557"/>
      <c r="CF25" s="557"/>
      <c r="CG25" s="557"/>
      <c r="CH25" s="557"/>
      <c r="CI25" s="557"/>
      <c r="CJ25" s="557"/>
      <c r="CK25" s="557"/>
      <c r="CL25" s="557"/>
      <c r="CM25" s="557"/>
      <c r="CN25" s="557"/>
      <c r="CO25" s="557"/>
      <c r="CP25" s="557"/>
      <c r="CQ25" s="557"/>
      <c r="CR25" s="557"/>
      <c r="CS25" s="558"/>
      <c r="CT25" s="440"/>
      <c r="CU25" s="441"/>
      <c r="CV25" s="441"/>
      <c r="CW25" s="441"/>
      <c r="CX25" s="441"/>
      <c r="CY25" s="441"/>
      <c r="CZ25" s="441"/>
      <c r="DA25" s="442"/>
      <c r="DB25" s="440"/>
      <c r="DC25" s="441"/>
      <c r="DD25" s="441"/>
      <c r="DE25" s="441"/>
      <c r="DF25" s="441"/>
      <c r="DG25" s="441"/>
      <c r="DH25" s="441"/>
      <c r="DI25" s="442"/>
    </row>
    <row r="26" spans="1:113" ht="18.75" customHeight="1" x14ac:dyDescent="0.15">
      <c r="A26" s="177"/>
      <c r="B26" s="614"/>
      <c r="C26" s="590"/>
      <c r="D26" s="591"/>
      <c r="E26" s="493" t="s">
        <v>177</v>
      </c>
      <c r="F26" s="473"/>
      <c r="G26" s="473"/>
      <c r="H26" s="473"/>
      <c r="I26" s="473"/>
      <c r="J26" s="473"/>
      <c r="K26" s="474"/>
      <c r="L26" s="494">
        <v>1</v>
      </c>
      <c r="M26" s="495"/>
      <c r="N26" s="495"/>
      <c r="O26" s="495"/>
      <c r="P26" s="537"/>
      <c r="Q26" s="494">
        <v>5350</v>
      </c>
      <c r="R26" s="495"/>
      <c r="S26" s="495"/>
      <c r="T26" s="495"/>
      <c r="U26" s="495"/>
      <c r="V26" s="537"/>
      <c r="W26" s="589"/>
      <c r="X26" s="590"/>
      <c r="Y26" s="591"/>
      <c r="Z26" s="493" t="s">
        <v>178</v>
      </c>
      <c r="AA26" s="595"/>
      <c r="AB26" s="595"/>
      <c r="AC26" s="595"/>
      <c r="AD26" s="595"/>
      <c r="AE26" s="595"/>
      <c r="AF26" s="595"/>
      <c r="AG26" s="596"/>
      <c r="AH26" s="494">
        <v>1</v>
      </c>
      <c r="AI26" s="495"/>
      <c r="AJ26" s="495"/>
      <c r="AK26" s="495"/>
      <c r="AL26" s="537"/>
      <c r="AM26" s="494" t="s">
        <v>179</v>
      </c>
      <c r="AN26" s="495"/>
      <c r="AO26" s="495"/>
      <c r="AP26" s="495"/>
      <c r="AQ26" s="495"/>
      <c r="AR26" s="537"/>
      <c r="AS26" s="494" t="s">
        <v>179</v>
      </c>
      <c r="AT26" s="495"/>
      <c r="AU26" s="495"/>
      <c r="AV26" s="495"/>
      <c r="AW26" s="495"/>
      <c r="AX26" s="496"/>
      <c r="AY26" s="446" t="s">
        <v>180</v>
      </c>
      <c r="AZ26" s="447"/>
      <c r="BA26" s="447"/>
      <c r="BB26" s="447"/>
      <c r="BC26" s="447"/>
      <c r="BD26" s="447"/>
      <c r="BE26" s="447"/>
      <c r="BF26" s="447"/>
      <c r="BG26" s="447"/>
      <c r="BH26" s="447"/>
      <c r="BI26" s="447"/>
      <c r="BJ26" s="447"/>
      <c r="BK26" s="447"/>
      <c r="BL26" s="447"/>
      <c r="BM26" s="448"/>
      <c r="BN26" s="443" t="s">
        <v>130</v>
      </c>
      <c r="BO26" s="444"/>
      <c r="BP26" s="444"/>
      <c r="BQ26" s="444"/>
      <c r="BR26" s="444"/>
      <c r="BS26" s="444"/>
      <c r="BT26" s="444"/>
      <c r="BU26" s="445"/>
      <c r="BV26" s="443" t="s">
        <v>130</v>
      </c>
      <c r="BW26" s="444"/>
      <c r="BX26" s="444"/>
      <c r="BY26" s="444"/>
      <c r="BZ26" s="444"/>
      <c r="CA26" s="444"/>
      <c r="CB26" s="444"/>
      <c r="CC26" s="445"/>
      <c r="CD26" s="190"/>
      <c r="CE26" s="557"/>
      <c r="CF26" s="557"/>
      <c r="CG26" s="557"/>
      <c r="CH26" s="557"/>
      <c r="CI26" s="557"/>
      <c r="CJ26" s="557"/>
      <c r="CK26" s="557"/>
      <c r="CL26" s="557"/>
      <c r="CM26" s="557"/>
      <c r="CN26" s="557"/>
      <c r="CO26" s="557"/>
      <c r="CP26" s="557"/>
      <c r="CQ26" s="557"/>
      <c r="CR26" s="557"/>
      <c r="CS26" s="558"/>
      <c r="CT26" s="440"/>
      <c r="CU26" s="441"/>
      <c r="CV26" s="441"/>
      <c r="CW26" s="441"/>
      <c r="CX26" s="441"/>
      <c r="CY26" s="441"/>
      <c r="CZ26" s="441"/>
      <c r="DA26" s="442"/>
      <c r="DB26" s="440"/>
      <c r="DC26" s="441"/>
      <c r="DD26" s="441"/>
      <c r="DE26" s="441"/>
      <c r="DF26" s="441"/>
      <c r="DG26" s="441"/>
      <c r="DH26" s="441"/>
      <c r="DI26" s="442"/>
    </row>
    <row r="27" spans="1:113" ht="18.75" customHeight="1" thickBot="1" x14ac:dyDescent="0.2">
      <c r="A27" s="177"/>
      <c r="B27" s="614"/>
      <c r="C27" s="590"/>
      <c r="D27" s="591"/>
      <c r="E27" s="493" t="s">
        <v>181</v>
      </c>
      <c r="F27" s="473"/>
      <c r="G27" s="473"/>
      <c r="H27" s="473"/>
      <c r="I27" s="473"/>
      <c r="J27" s="473"/>
      <c r="K27" s="474"/>
      <c r="L27" s="494">
        <v>1</v>
      </c>
      <c r="M27" s="495"/>
      <c r="N27" s="495"/>
      <c r="O27" s="495"/>
      <c r="P27" s="537"/>
      <c r="Q27" s="494">
        <v>3090</v>
      </c>
      <c r="R27" s="495"/>
      <c r="S27" s="495"/>
      <c r="T27" s="495"/>
      <c r="U27" s="495"/>
      <c r="V27" s="537"/>
      <c r="W27" s="589"/>
      <c r="X27" s="590"/>
      <c r="Y27" s="591"/>
      <c r="Z27" s="493" t="s">
        <v>182</v>
      </c>
      <c r="AA27" s="473"/>
      <c r="AB27" s="473"/>
      <c r="AC27" s="473"/>
      <c r="AD27" s="473"/>
      <c r="AE27" s="473"/>
      <c r="AF27" s="473"/>
      <c r="AG27" s="474"/>
      <c r="AH27" s="494" t="s">
        <v>138</v>
      </c>
      <c r="AI27" s="495"/>
      <c r="AJ27" s="495"/>
      <c r="AK27" s="495"/>
      <c r="AL27" s="537"/>
      <c r="AM27" s="494" t="s">
        <v>130</v>
      </c>
      <c r="AN27" s="495"/>
      <c r="AO27" s="495"/>
      <c r="AP27" s="495"/>
      <c r="AQ27" s="495"/>
      <c r="AR27" s="537"/>
      <c r="AS27" s="494" t="s">
        <v>138</v>
      </c>
      <c r="AT27" s="495"/>
      <c r="AU27" s="495"/>
      <c r="AV27" s="495"/>
      <c r="AW27" s="495"/>
      <c r="AX27" s="496"/>
      <c r="AY27" s="538" t="s">
        <v>183</v>
      </c>
      <c r="AZ27" s="539"/>
      <c r="BA27" s="539"/>
      <c r="BB27" s="539"/>
      <c r="BC27" s="539"/>
      <c r="BD27" s="539"/>
      <c r="BE27" s="539"/>
      <c r="BF27" s="539"/>
      <c r="BG27" s="539"/>
      <c r="BH27" s="539"/>
      <c r="BI27" s="539"/>
      <c r="BJ27" s="539"/>
      <c r="BK27" s="539"/>
      <c r="BL27" s="539"/>
      <c r="BM27" s="540"/>
      <c r="BN27" s="565" t="s">
        <v>130</v>
      </c>
      <c r="BO27" s="566"/>
      <c r="BP27" s="566"/>
      <c r="BQ27" s="566"/>
      <c r="BR27" s="566"/>
      <c r="BS27" s="566"/>
      <c r="BT27" s="566"/>
      <c r="BU27" s="567"/>
      <c r="BV27" s="565" t="s">
        <v>130</v>
      </c>
      <c r="BW27" s="566"/>
      <c r="BX27" s="566"/>
      <c r="BY27" s="566"/>
      <c r="BZ27" s="566"/>
      <c r="CA27" s="566"/>
      <c r="CB27" s="566"/>
      <c r="CC27" s="567"/>
      <c r="CD27" s="192"/>
      <c r="CE27" s="557"/>
      <c r="CF27" s="557"/>
      <c r="CG27" s="557"/>
      <c r="CH27" s="557"/>
      <c r="CI27" s="557"/>
      <c r="CJ27" s="557"/>
      <c r="CK27" s="557"/>
      <c r="CL27" s="557"/>
      <c r="CM27" s="557"/>
      <c r="CN27" s="557"/>
      <c r="CO27" s="557"/>
      <c r="CP27" s="557"/>
      <c r="CQ27" s="557"/>
      <c r="CR27" s="557"/>
      <c r="CS27" s="558"/>
      <c r="CT27" s="440"/>
      <c r="CU27" s="441"/>
      <c r="CV27" s="441"/>
      <c r="CW27" s="441"/>
      <c r="CX27" s="441"/>
      <c r="CY27" s="441"/>
      <c r="CZ27" s="441"/>
      <c r="DA27" s="442"/>
      <c r="DB27" s="440"/>
      <c r="DC27" s="441"/>
      <c r="DD27" s="441"/>
      <c r="DE27" s="441"/>
      <c r="DF27" s="441"/>
      <c r="DG27" s="441"/>
      <c r="DH27" s="441"/>
      <c r="DI27" s="442"/>
    </row>
    <row r="28" spans="1:113" ht="18.75" customHeight="1" x14ac:dyDescent="0.15">
      <c r="A28" s="177"/>
      <c r="B28" s="614"/>
      <c r="C28" s="590"/>
      <c r="D28" s="591"/>
      <c r="E28" s="493" t="s">
        <v>184</v>
      </c>
      <c r="F28" s="473"/>
      <c r="G28" s="473"/>
      <c r="H28" s="473"/>
      <c r="I28" s="473"/>
      <c r="J28" s="473"/>
      <c r="K28" s="474"/>
      <c r="L28" s="494">
        <v>1</v>
      </c>
      <c r="M28" s="495"/>
      <c r="N28" s="495"/>
      <c r="O28" s="495"/>
      <c r="P28" s="537"/>
      <c r="Q28" s="494">
        <v>2540</v>
      </c>
      <c r="R28" s="495"/>
      <c r="S28" s="495"/>
      <c r="T28" s="495"/>
      <c r="U28" s="495"/>
      <c r="V28" s="537"/>
      <c r="W28" s="589"/>
      <c r="X28" s="590"/>
      <c r="Y28" s="591"/>
      <c r="Z28" s="493" t="s">
        <v>185</v>
      </c>
      <c r="AA28" s="473"/>
      <c r="AB28" s="473"/>
      <c r="AC28" s="473"/>
      <c r="AD28" s="473"/>
      <c r="AE28" s="473"/>
      <c r="AF28" s="473"/>
      <c r="AG28" s="474"/>
      <c r="AH28" s="494" t="s">
        <v>130</v>
      </c>
      <c r="AI28" s="495"/>
      <c r="AJ28" s="495"/>
      <c r="AK28" s="495"/>
      <c r="AL28" s="537"/>
      <c r="AM28" s="494" t="s">
        <v>130</v>
      </c>
      <c r="AN28" s="495"/>
      <c r="AO28" s="495"/>
      <c r="AP28" s="495"/>
      <c r="AQ28" s="495"/>
      <c r="AR28" s="537"/>
      <c r="AS28" s="494" t="s">
        <v>129</v>
      </c>
      <c r="AT28" s="495"/>
      <c r="AU28" s="495"/>
      <c r="AV28" s="495"/>
      <c r="AW28" s="495"/>
      <c r="AX28" s="496"/>
      <c r="AY28" s="597" t="s">
        <v>186</v>
      </c>
      <c r="AZ28" s="598"/>
      <c r="BA28" s="598"/>
      <c r="BB28" s="599"/>
      <c r="BC28" s="403" t="s">
        <v>50</v>
      </c>
      <c r="BD28" s="404"/>
      <c r="BE28" s="404"/>
      <c r="BF28" s="404"/>
      <c r="BG28" s="404"/>
      <c r="BH28" s="404"/>
      <c r="BI28" s="404"/>
      <c r="BJ28" s="404"/>
      <c r="BK28" s="404"/>
      <c r="BL28" s="404"/>
      <c r="BM28" s="405"/>
      <c r="BN28" s="406">
        <v>779712</v>
      </c>
      <c r="BO28" s="407"/>
      <c r="BP28" s="407"/>
      <c r="BQ28" s="407"/>
      <c r="BR28" s="407"/>
      <c r="BS28" s="407"/>
      <c r="BT28" s="407"/>
      <c r="BU28" s="408"/>
      <c r="BV28" s="406">
        <v>687695</v>
      </c>
      <c r="BW28" s="407"/>
      <c r="BX28" s="407"/>
      <c r="BY28" s="407"/>
      <c r="BZ28" s="407"/>
      <c r="CA28" s="407"/>
      <c r="CB28" s="407"/>
      <c r="CC28" s="408"/>
      <c r="CD28" s="190"/>
      <c r="CE28" s="557"/>
      <c r="CF28" s="557"/>
      <c r="CG28" s="557"/>
      <c r="CH28" s="557"/>
      <c r="CI28" s="557"/>
      <c r="CJ28" s="557"/>
      <c r="CK28" s="557"/>
      <c r="CL28" s="557"/>
      <c r="CM28" s="557"/>
      <c r="CN28" s="557"/>
      <c r="CO28" s="557"/>
      <c r="CP28" s="557"/>
      <c r="CQ28" s="557"/>
      <c r="CR28" s="557"/>
      <c r="CS28" s="558"/>
      <c r="CT28" s="440"/>
      <c r="CU28" s="441"/>
      <c r="CV28" s="441"/>
      <c r="CW28" s="441"/>
      <c r="CX28" s="441"/>
      <c r="CY28" s="441"/>
      <c r="CZ28" s="441"/>
      <c r="DA28" s="442"/>
      <c r="DB28" s="440"/>
      <c r="DC28" s="441"/>
      <c r="DD28" s="441"/>
      <c r="DE28" s="441"/>
      <c r="DF28" s="441"/>
      <c r="DG28" s="441"/>
      <c r="DH28" s="441"/>
      <c r="DI28" s="442"/>
    </row>
    <row r="29" spans="1:113" ht="18.75" customHeight="1" x14ac:dyDescent="0.15">
      <c r="A29" s="177"/>
      <c r="B29" s="614"/>
      <c r="C29" s="590"/>
      <c r="D29" s="591"/>
      <c r="E29" s="493" t="s">
        <v>187</v>
      </c>
      <c r="F29" s="473"/>
      <c r="G29" s="473"/>
      <c r="H29" s="473"/>
      <c r="I29" s="473"/>
      <c r="J29" s="473"/>
      <c r="K29" s="474"/>
      <c r="L29" s="494">
        <v>8</v>
      </c>
      <c r="M29" s="495"/>
      <c r="N29" s="495"/>
      <c r="O29" s="495"/>
      <c r="P29" s="537"/>
      <c r="Q29" s="494">
        <v>2340</v>
      </c>
      <c r="R29" s="495"/>
      <c r="S29" s="495"/>
      <c r="T29" s="495"/>
      <c r="U29" s="495"/>
      <c r="V29" s="537"/>
      <c r="W29" s="592"/>
      <c r="X29" s="593"/>
      <c r="Y29" s="594"/>
      <c r="Z29" s="493" t="s">
        <v>188</v>
      </c>
      <c r="AA29" s="473"/>
      <c r="AB29" s="473"/>
      <c r="AC29" s="473"/>
      <c r="AD29" s="473"/>
      <c r="AE29" s="473"/>
      <c r="AF29" s="473"/>
      <c r="AG29" s="474"/>
      <c r="AH29" s="494">
        <v>101</v>
      </c>
      <c r="AI29" s="495"/>
      <c r="AJ29" s="495"/>
      <c r="AK29" s="495"/>
      <c r="AL29" s="537"/>
      <c r="AM29" s="494">
        <v>296132</v>
      </c>
      <c r="AN29" s="495"/>
      <c r="AO29" s="495"/>
      <c r="AP29" s="495"/>
      <c r="AQ29" s="495"/>
      <c r="AR29" s="537"/>
      <c r="AS29" s="494">
        <v>2932</v>
      </c>
      <c r="AT29" s="495"/>
      <c r="AU29" s="495"/>
      <c r="AV29" s="495"/>
      <c r="AW29" s="495"/>
      <c r="AX29" s="496"/>
      <c r="AY29" s="600"/>
      <c r="AZ29" s="601"/>
      <c r="BA29" s="601"/>
      <c r="BB29" s="602"/>
      <c r="BC29" s="477" t="s">
        <v>189</v>
      </c>
      <c r="BD29" s="478"/>
      <c r="BE29" s="478"/>
      <c r="BF29" s="478"/>
      <c r="BG29" s="478"/>
      <c r="BH29" s="478"/>
      <c r="BI29" s="478"/>
      <c r="BJ29" s="478"/>
      <c r="BK29" s="478"/>
      <c r="BL29" s="478"/>
      <c r="BM29" s="479"/>
      <c r="BN29" s="443">
        <v>196268</v>
      </c>
      <c r="BO29" s="444"/>
      <c r="BP29" s="444"/>
      <c r="BQ29" s="444"/>
      <c r="BR29" s="444"/>
      <c r="BS29" s="444"/>
      <c r="BT29" s="444"/>
      <c r="BU29" s="445"/>
      <c r="BV29" s="443">
        <v>196255</v>
      </c>
      <c r="BW29" s="444"/>
      <c r="BX29" s="444"/>
      <c r="BY29" s="444"/>
      <c r="BZ29" s="444"/>
      <c r="CA29" s="444"/>
      <c r="CB29" s="444"/>
      <c r="CC29" s="445"/>
      <c r="CD29" s="192"/>
      <c r="CE29" s="557"/>
      <c r="CF29" s="557"/>
      <c r="CG29" s="557"/>
      <c r="CH29" s="557"/>
      <c r="CI29" s="557"/>
      <c r="CJ29" s="557"/>
      <c r="CK29" s="557"/>
      <c r="CL29" s="557"/>
      <c r="CM29" s="557"/>
      <c r="CN29" s="557"/>
      <c r="CO29" s="557"/>
      <c r="CP29" s="557"/>
      <c r="CQ29" s="557"/>
      <c r="CR29" s="557"/>
      <c r="CS29" s="558"/>
      <c r="CT29" s="440"/>
      <c r="CU29" s="441"/>
      <c r="CV29" s="441"/>
      <c r="CW29" s="441"/>
      <c r="CX29" s="441"/>
      <c r="CY29" s="441"/>
      <c r="CZ29" s="441"/>
      <c r="DA29" s="442"/>
      <c r="DB29" s="440"/>
      <c r="DC29" s="441"/>
      <c r="DD29" s="441"/>
      <c r="DE29" s="441"/>
      <c r="DF29" s="441"/>
      <c r="DG29" s="441"/>
      <c r="DH29" s="441"/>
      <c r="DI29" s="442"/>
    </row>
    <row r="30" spans="1:113" ht="18.75" customHeight="1" thickBot="1" x14ac:dyDescent="0.2">
      <c r="A30" s="177"/>
      <c r="B30" s="615"/>
      <c r="C30" s="616"/>
      <c r="D30" s="617"/>
      <c r="E30" s="497"/>
      <c r="F30" s="498"/>
      <c r="G30" s="498"/>
      <c r="H30" s="498"/>
      <c r="I30" s="498"/>
      <c r="J30" s="498"/>
      <c r="K30" s="499"/>
      <c r="L30" s="607"/>
      <c r="M30" s="608"/>
      <c r="N30" s="608"/>
      <c r="O30" s="608"/>
      <c r="P30" s="609"/>
      <c r="Q30" s="607"/>
      <c r="R30" s="608"/>
      <c r="S30" s="608"/>
      <c r="T30" s="608"/>
      <c r="U30" s="608"/>
      <c r="V30" s="609"/>
      <c r="W30" s="610" t="s">
        <v>190</v>
      </c>
      <c r="X30" s="611"/>
      <c r="Y30" s="611"/>
      <c r="Z30" s="611"/>
      <c r="AA30" s="611"/>
      <c r="AB30" s="611"/>
      <c r="AC30" s="611"/>
      <c r="AD30" s="611"/>
      <c r="AE30" s="611"/>
      <c r="AF30" s="611"/>
      <c r="AG30" s="612"/>
      <c r="AH30" s="573">
        <v>94.8</v>
      </c>
      <c r="AI30" s="574"/>
      <c r="AJ30" s="574"/>
      <c r="AK30" s="574"/>
      <c r="AL30" s="574"/>
      <c r="AM30" s="574"/>
      <c r="AN30" s="574"/>
      <c r="AO30" s="574"/>
      <c r="AP30" s="574"/>
      <c r="AQ30" s="574"/>
      <c r="AR30" s="574"/>
      <c r="AS30" s="574"/>
      <c r="AT30" s="574"/>
      <c r="AU30" s="574"/>
      <c r="AV30" s="574"/>
      <c r="AW30" s="574"/>
      <c r="AX30" s="576"/>
      <c r="AY30" s="603"/>
      <c r="AZ30" s="604"/>
      <c r="BA30" s="604"/>
      <c r="BB30" s="605"/>
      <c r="BC30" s="562" t="s">
        <v>52</v>
      </c>
      <c r="BD30" s="563"/>
      <c r="BE30" s="563"/>
      <c r="BF30" s="563"/>
      <c r="BG30" s="563"/>
      <c r="BH30" s="563"/>
      <c r="BI30" s="563"/>
      <c r="BJ30" s="563"/>
      <c r="BK30" s="563"/>
      <c r="BL30" s="563"/>
      <c r="BM30" s="564"/>
      <c r="BN30" s="565">
        <v>552747</v>
      </c>
      <c r="BO30" s="566"/>
      <c r="BP30" s="566"/>
      <c r="BQ30" s="566"/>
      <c r="BR30" s="566"/>
      <c r="BS30" s="566"/>
      <c r="BT30" s="566"/>
      <c r="BU30" s="567"/>
      <c r="BV30" s="565">
        <v>563269</v>
      </c>
      <c r="BW30" s="566"/>
      <c r="BX30" s="566"/>
      <c r="BY30" s="566"/>
      <c r="BZ30" s="566"/>
      <c r="CA30" s="566"/>
      <c r="CB30" s="566"/>
      <c r="CC30" s="567"/>
      <c r="CD30" s="193"/>
      <c r="CE30" s="194"/>
      <c r="CF30" s="194"/>
      <c r="CG30" s="194"/>
      <c r="CH30" s="194"/>
      <c r="CI30" s="194"/>
      <c r="CJ30" s="194"/>
      <c r="CK30" s="194"/>
      <c r="CL30" s="194"/>
      <c r="CM30" s="194"/>
      <c r="CN30" s="194"/>
      <c r="CO30" s="194"/>
      <c r="CP30" s="194"/>
      <c r="CQ30" s="194"/>
      <c r="CR30" s="194"/>
      <c r="CS30" s="195"/>
      <c r="CT30" s="196"/>
      <c r="CU30" s="197"/>
      <c r="CV30" s="197"/>
      <c r="CW30" s="197"/>
      <c r="CX30" s="197"/>
      <c r="CY30" s="197"/>
      <c r="CZ30" s="197"/>
      <c r="DA30" s="198"/>
      <c r="DB30" s="196"/>
      <c r="DC30" s="197"/>
      <c r="DD30" s="197"/>
      <c r="DE30" s="197"/>
      <c r="DF30" s="197"/>
      <c r="DG30" s="197"/>
      <c r="DH30" s="197"/>
      <c r="DI30" s="198"/>
    </row>
    <row r="31" spans="1:113" ht="13.5" customHeight="1" x14ac:dyDescent="0.15">
      <c r="A31" s="177"/>
      <c r="B31" s="199"/>
      <c r="DI31" s="200"/>
    </row>
    <row r="32" spans="1:113" ht="13.5" customHeight="1" x14ac:dyDescent="0.15">
      <c r="A32" s="177"/>
      <c r="B32" s="201"/>
      <c r="C32" s="606" t="s">
        <v>191</v>
      </c>
      <c r="D32" s="606"/>
      <c r="E32" s="606"/>
      <c r="F32" s="606"/>
      <c r="G32" s="606"/>
      <c r="H32" s="606"/>
      <c r="I32" s="606"/>
      <c r="J32" s="606"/>
      <c r="K32" s="606"/>
      <c r="L32" s="606"/>
      <c r="M32" s="606"/>
      <c r="N32" s="606"/>
      <c r="O32" s="606"/>
      <c r="P32" s="606"/>
      <c r="Q32" s="606"/>
      <c r="R32" s="606"/>
      <c r="S32" s="606"/>
      <c r="U32" s="447" t="s">
        <v>192</v>
      </c>
      <c r="V32" s="447"/>
      <c r="W32" s="447"/>
      <c r="X32" s="447"/>
      <c r="Y32" s="447"/>
      <c r="Z32" s="447"/>
      <c r="AA32" s="447"/>
      <c r="AB32" s="447"/>
      <c r="AC32" s="447"/>
      <c r="AD32" s="447"/>
      <c r="AE32" s="447"/>
      <c r="AF32" s="447"/>
      <c r="AG32" s="447"/>
      <c r="AH32" s="447"/>
      <c r="AI32" s="447"/>
      <c r="AJ32" s="447"/>
      <c r="AK32" s="447"/>
      <c r="AM32" s="447" t="s">
        <v>193</v>
      </c>
      <c r="AN32" s="447"/>
      <c r="AO32" s="447"/>
      <c r="AP32" s="447"/>
      <c r="AQ32" s="447"/>
      <c r="AR32" s="447"/>
      <c r="AS32" s="447"/>
      <c r="AT32" s="447"/>
      <c r="AU32" s="447"/>
      <c r="AV32" s="447"/>
      <c r="AW32" s="447"/>
      <c r="AX32" s="447"/>
      <c r="AY32" s="447"/>
      <c r="AZ32" s="447"/>
      <c r="BA32" s="447"/>
      <c r="BB32" s="447"/>
      <c r="BC32" s="447"/>
      <c r="BE32" s="447" t="s">
        <v>194</v>
      </c>
      <c r="BF32" s="447"/>
      <c r="BG32" s="447"/>
      <c r="BH32" s="447"/>
      <c r="BI32" s="447"/>
      <c r="BJ32" s="447"/>
      <c r="BK32" s="447"/>
      <c r="BL32" s="447"/>
      <c r="BM32" s="447"/>
      <c r="BN32" s="447"/>
      <c r="BO32" s="447"/>
      <c r="BP32" s="447"/>
      <c r="BQ32" s="447"/>
      <c r="BR32" s="447"/>
      <c r="BS32" s="447"/>
      <c r="BT32" s="447"/>
      <c r="BU32" s="447"/>
      <c r="BW32" s="447" t="s">
        <v>195</v>
      </c>
      <c r="BX32" s="447"/>
      <c r="BY32" s="447"/>
      <c r="BZ32" s="447"/>
      <c r="CA32" s="447"/>
      <c r="CB32" s="447"/>
      <c r="CC32" s="447"/>
      <c r="CD32" s="447"/>
      <c r="CE32" s="447"/>
      <c r="CF32" s="447"/>
      <c r="CG32" s="447"/>
      <c r="CH32" s="447"/>
      <c r="CI32" s="447"/>
      <c r="CJ32" s="447"/>
      <c r="CK32" s="447"/>
      <c r="CL32" s="447"/>
      <c r="CM32" s="447"/>
      <c r="CO32" s="447" t="s">
        <v>196</v>
      </c>
      <c r="CP32" s="447"/>
      <c r="CQ32" s="447"/>
      <c r="CR32" s="447"/>
      <c r="CS32" s="447"/>
      <c r="CT32" s="447"/>
      <c r="CU32" s="447"/>
      <c r="CV32" s="447"/>
      <c r="CW32" s="447"/>
      <c r="CX32" s="447"/>
      <c r="CY32" s="447"/>
      <c r="CZ32" s="447"/>
      <c r="DA32" s="447"/>
      <c r="DB32" s="447"/>
      <c r="DC32" s="447"/>
      <c r="DD32" s="447"/>
      <c r="DE32" s="447"/>
      <c r="DI32" s="200"/>
    </row>
    <row r="33" spans="1:113" ht="13.5" customHeight="1" x14ac:dyDescent="0.15">
      <c r="A33" s="177"/>
      <c r="B33" s="201"/>
      <c r="C33" s="467" t="s">
        <v>197</v>
      </c>
      <c r="D33" s="467"/>
      <c r="E33" s="432" t="s">
        <v>198</v>
      </c>
      <c r="F33" s="432"/>
      <c r="G33" s="432"/>
      <c r="H33" s="432"/>
      <c r="I33" s="432"/>
      <c r="J33" s="432"/>
      <c r="K33" s="432"/>
      <c r="L33" s="432"/>
      <c r="M33" s="432"/>
      <c r="N33" s="432"/>
      <c r="O33" s="432"/>
      <c r="P33" s="432"/>
      <c r="Q33" s="432"/>
      <c r="R33" s="432"/>
      <c r="S33" s="432"/>
      <c r="T33" s="202"/>
      <c r="U33" s="467" t="s">
        <v>199</v>
      </c>
      <c r="V33" s="467"/>
      <c r="W33" s="432" t="s">
        <v>200</v>
      </c>
      <c r="X33" s="432"/>
      <c r="Y33" s="432"/>
      <c r="Z33" s="432"/>
      <c r="AA33" s="432"/>
      <c r="AB33" s="432"/>
      <c r="AC33" s="432"/>
      <c r="AD33" s="432"/>
      <c r="AE33" s="432"/>
      <c r="AF33" s="432"/>
      <c r="AG33" s="432"/>
      <c r="AH33" s="432"/>
      <c r="AI33" s="432"/>
      <c r="AJ33" s="432"/>
      <c r="AK33" s="432"/>
      <c r="AL33" s="202"/>
      <c r="AM33" s="467" t="s">
        <v>201</v>
      </c>
      <c r="AN33" s="467"/>
      <c r="AO33" s="432" t="s">
        <v>200</v>
      </c>
      <c r="AP33" s="432"/>
      <c r="AQ33" s="432"/>
      <c r="AR33" s="432"/>
      <c r="AS33" s="432"/>
      <c r="AT33" s="432"/>
      <c r="AU33" s="432"/>
      <c r="AV33" s="432"/>
      <c r="AW33" s="432"/>
      <c r="AX33" s="432"/>
      <c r="AY33" s="432"/>
      <c r="AZ33" s="432"/>
      <c r="BA33" s="432"/>
      <c r="BB33" s="432"/>
      <c r="BC33" s="432"/>
      <c r="BD33" s="203"/>
      <c r="BE33" s="432" t="s">
        <v>202</v>
      </c>
      <c r="BF33" s="432"/>
      <c r="BG33" s="432" t="s">
        <v>203</v>
      </c>
      <c r="BH33" s="432"/>
      <c r="BI33" s="432"/>
      <c r="BJ33" s="432"/>
      <c r="BK33" s="432"/>
      <c r="BL33" s="432"/>
      <c r="BM33" s="432"/>
      <c r="BN33" s="432"/>
      <c r="BO33" s="432"/>
      <c r="BP33" s="432"/>
      <c r="BQ33" s="432"/>
      <c r="BR33" s="432"/>
      <c r="BS33" s="432"/>
      <c r="BT33" s="432"/>
      <c r="BU33" s="432"/>
      <c r="BV33" s="203"/>
      <c r="BW33" s="467" t="s">
        <v>202</v>
      </c>
      <c r="BX33" s="467"/>
      <c r="BY33" s="432" t="s">
        <v>204</v>
      </c>
      <c r="BZ33" s="432"/>
      <c r="CA33" s="432"/>
      <c r="CB33" s="432"/>
      <c r="CC33" s="432"/>
      <c r="CD33" s="432"/>
      <c r="CE33" s="432"/>
      <c r="CF33" s="432"/>
      <c r="CG33" s="432"/>
      <c r="CH33" s="432"/>
      <c r="CI33" s="432"/>
      <c r="CJ33" s="432"/>
      <c r="CK33" s="432"/>
      <c r="CL33" s="432"/>
      <c r="CM33" s="432"/>
      <c r="CN33" s="202"/>
      <c r="CO33" s="467" t="s">
        <v>199</v>
      </c>
      <c r="CP33" s="467"/>
      <c r="CQ33" s="432" t="s">
        <v>205</v>
      </c>
      <c r="CR33" s="432"/>
      <c r="CS33" s="432"/>
      <c r="CT33" s="432"/>
      <c r="CU33" s="432"/>
      <c r="CV33" s="432"/>
      <c r="CW33" s="432"/>
      <c r="CX33" s="432"/>
      <c r="CY33" s="432"/>
      <c r="CZ33" s="432"/>
      <c r="DA33" s="432"/>
      <c r="DB33" s="432"/>
      <c r="DC33" s="432"/>
      <c r="DD33" s="432"/>
      <c r="DE33" s="432"/>
      <c r="DF33" s="202"/>
      <c r="DG33" s="632" t="s">
        <v>206</v>
      </c>
      <c r="DH33" s="632"/>
      <c r="DI33" s="204"/>
    </row>
    <row r="34" spans="1:113" ht="32.25" customHeight="1" x14ac:dyDescent="0.15">
      <c r="A34" s="177"/>
      <c r="B34" s="201"/>
      <c r="C34" s="633">
        <f>IF(E34="","",1)</f>
        <v>1</v>
      </c>
      <c r="D34" s="633"/>
      <c r="E34" s="634" t="str">
        <f>IF('各会計、関係団体の財政状況及び健全化判断比率'!B7="","",'各会計、関係団体の財政状況及び健全化判断比率'!B7)</f>
        <v>一般会計</v>
      </c>
      <c r="F34" s="634"/>
      <c r="G34" s="634"/>
      <c r="H34" s="634"/>
      <c r="I34" s="634"/>
      <c r="J34" s="634"/>
      <c r="K34" s="634"/>
      <c r="L34" s="634"/>
      <c r="M34" s="634"/>
      <c r="N34" s="634"/>
      <c r="O34" s="634"/>
      <c r="P34" s="634"/>
      <c r="Q34" s="634"/>
      <c r="R34" s="634"/>
      <c r="S34" s="634"/>
      <c r="T34" s="177"/>
      <c r="U34" s="633">
        <f>IF(W34="","",MAX(C34:D43)+1)</f>
        <v>2</v>
      </c>
      <c r="V34" s="633"/>
      <c r="W34" s="634" t="str">
        <f>IF('各会計、関係団体の財政状況及び健全化判断比率'!B28="","",'各会計、関係団体の財政状況及び健全化判断比率'!B28)</f>
        <v>小国町国民健康保険特別会計</v>
      </c>
      <c r="X34" s="634"/>
      <c r="Y34" s="634"/>
      <c r="Z34" s="634"/>
      <c r="AA34" s="634"/>
      <c r="AB34" s="634"/>
      <c r="AC34" s="634"/>
      <c r="AD34" s="634"/>
      <c r="AE34" s="634"/>
      <c r="AF34" s="634"/>
      <c r="AG34" s="634"/>
      <c r="AH34" s="634"/>
      <c r="AI34" s="634"/>
      <c r="AJ34" s="634"/>
      <c r="AK34" s="634"/>
      <c r="AL34" s="177"/>
      <c r="AM34" s="633">
        <f>IF(AO34="","",MAX(C34:D43,U34:V43)+1)</f>
        <v>5</v>
      </c>
      <c r="AN34" s="633"/>
      <c r="AO34" s="634" t="str">
        <f>IF('各会計、関係団体の財政状況及び健全化判断比率'!B31="","",'各会計、関係団体の財政状況及び健全化判断比率'!B31)</f>
        <v>小国町水道事業会計</v>
      </c>
      <c r="AP34" s="634"/>
      <c r="AQ34" s="634"/>
      <c r="AR34" s="634"/>
      <c r="AS34" s="634"/>
      <c r="AT34" s="634"/>
      <c r="AU34" s="634"/>
      <c r="AV34" s="634"/>
      <c r="AW34" s="634"/>
      <c r="AX34" s="634"/>
      <c r="AY34" s="634"/>
      <c r="AZ34" s="634"/>
      <c r="BA34" s="634"/>
      <c r="BB34" s="634"/>
      <c r="BC34" s="634"/>
      <c r="BD34" s="177"/>
      <c r="BE34" s="633">
        <f>IF(BG34="","",MAX(C34:D43,U34:V43,AM34:AN43)+1)</f>
        <v>6</v>
      </c>
      <c r="BF34" s="633"/>
      <c r="BG34" s="634" t="str">
        <f>IF('各会計、関係団体の財政状況及び健全化判断比率'!B32="","",'各会計、関係団体の財政状況及び健全化判断比率'!B32)</f>
        <v>小国町農業集落排水事業特別会計</v>
      </c>
      <c r="BH34" s="634"/>
      <c r="BI34" s="634"/>
      <c r="BJ34" s="634"/>
      <c r="BK34" s="634"/>
      <c r="BL34" s="634"/>
      <c r="BM34" s="634"/>
      <c r="BN34" s="634"/>
      <c r="BO34" s="634"/>
      <c r="BP34" s="634"/>
      <c r="BQ34" s="634"/>
      <c r="BR34" s="634"/>
      <c r="BS34" s="634"/>
      <c r="BT34" s="634"/>
      <c r="BU34" s="634"/>
      <c r="BV34" s="177"/>
      <c r="BW34" s="633">
        <f>IF(BY34="","",MAX(C34:D43,U34:V43,AM34:AN43,BE34:BF43)+1)</f>
        <v>11</v>
      </c>
      <c r="BX34" s="633"/>
      <c r="BY34" s="634" t="str">
        <f>IF('各会計、関係団体の財政状況及び健全化判断比率'!B68="","",'各会計、関係団体の財政状況及び健全化判断比率'!B68)</f>
        <v>熊本県市町村総合事務組合</v>
      </c>
      <c r="BZ34" s="634"/>
      <c r="CA34" s="634"/>
      <c r="CB34" s="634"/>
      <c r="CC34" s="634"/>
      <c r="CD34" s="634"/>
      <c r="CE34" s="634"/>
      <c r="CF34" s="634"/>
      <c r="CG34" s="634"/>
      <c r="CH34" s="634"/>
      <c r="CI34" s="634"/>
      <c r="CJ34" s="634"/>
      <c r="CK34" s="634"/>
      <c r="CL34" s="634"/>
      <c r="CM34" s="634"/>
      <c r="CN34" s="177"/>
      <c r="CO34" s="633">
        <f>IF(CQ34="","",MAX(C34:D43,U34:V43,AM34:AN43,BE34:BF43,BW34:BX43)+1)</f>
        <v>18</v>
      </c>
      <c r="CP34" s="633"/>
      <c r="CQ34" s="634" t="str">
        <f>IF('各会計、関係団体の財政状況及び健全化判断比率'!BS7="","",'各会計、関係団体の財政状況及び健全化判断比率'!BS7)</f>
        <v>一般財団法人学びやの里</v>
      </c>
      <c r="CR34" s="634"/>
      <c r="CS34" s="634"/>
      <c r="CT34" s="634"/>
      <c r="CU34" s="634"/>
      <c r="CV34" s="634"/>
      <c r="CW34" s="634"/>
      <c r="CX34" s="634"/>
      <c r="CY34" s="634"/>
      <c r="CZ34" s="634"/>
      <c r="DA34" s="634"/>
      <c r="DB34" s="634"/>
      <c r="DC34" s="634"/>
      <c r="DD34" s="634"/>
      <c r="DE34" s="634"/>
      <c r="DG34" s="635" t="str">
        <f>IF('各会計、関係団体の財政状況及び健全化判断比率'!BR7="","",'各会計、関係団体の財政状況及び健全化判断比率'!BR7)</f>
        <v/>
      </c>
      <c r="DH34" s="635"/>
      <c r="DI34" s="204"/>
    </row>
    <row r="35" spans="1:113" ht="32.25" customHeight="1" x14ac:dyDescent="0.15">
      <c r="A35" s="177"/>
      <c r="B35" s="201"/>
      <c r="C35" s="633" t="str">
        <f>IF(E35="","",C34+1)</f>
        <v/>
      </c>
      <c r="D35" s="633"/>
      <c r="E35" s="634" t="str">
        <f>IF('各会計、関係団体の財政状況及び健全化判断比率'!B8="","",'各会計、関係団体の財政状況及び健全化判断比率'!B8)</f>
        <v/>
      </c>
      <c r="F35" s="634"/>
      <c r="G35" s="634"/>
      <c r="H35" s="634"/>
      <c r="I35" s="634"/>
      <c r="J35" s="634"/>
      <c r="K35" s="634"/>
      <c r="L35" s="634"/>
      <c r="M35" s="634"/>
      <c r="N35" s="634"/>
      <c r="O35" s="634"/>
      <c r="P35" s="634"/>
      <c r="Q35" s="634"/>
      <c r="R35" s="634"/>
      <c r="S35" s="634"/>
      <c r="T35" s="177"/>
      <c r="U35" s="633">
        <f>IF(W35="","",U34+1)</f>
        <v>3</v>
      </c>
      <c r="V35" s="633"/>
      <c r="W35" s="634" t="str">
        <f>IF('各会計、関係団体の財政状況及び健全化判断比率'!B29="","",'各会計、関係団体の財政状況及び健全化判断比率'!B29)</f>
        <v>小国町介護保険特別会計</v>
      </c>
      <c r="X35" s="634"/>
      <c r="Y35" s="634"/>
      <c r="Z35" s="634"/>
      <c r="AA35" s="634"/>
      <c r="AB35" s="634"/>
      <c r="AC35" s="634"/>
      <c r="AD35" s="634"/>
      <c r="AE35" s="634"/>
      <c r="AF35" s="634"/>
      <c r="AG35" s="634"/>
      <c r="AH35" s="634"/>
      <c r="AI35" s="634"/>
      <c r="AJ35" s="634"/>
      <c r="AK35" s="634"/>
      <c r="AL35" s="177"/>
      <c r="AM35" s="633" t="str">
        <f t="shared" ref="AM35:AM43" si="0">IF(AO35="","",AM34+1)</f>
        <v/>
      </c>
      <c r="AN35" s="633"/>
      <c r="AO35" s="634"/>
      <c r="AP35" s="634"/>
      <c r="AQ35" s="634"/>
      <c r="AR35" s="634"/>
      <c r="AS35" s="634"/>
      <c r="AT35" s="634"/>
      <c r="AU35" s="634"/>
      <c r="AV35" s="634"/>
      <c r="AW35" s="634"/>
      <c r="AX35" s="634"/>
      <c r="AY35" s="634"/>
      <c r="AZ35" s="634"/>
      <c r="BA35" s="634"/>
      <c r="BB35" s="634"/>
      <c r="BC35" s="634"/>
      <c r="BD35" s="177"/>
      <c r="BE35" s="633">
        <f t="shared" ref="BE35:BE43" si="1">IF(BG35="","",BE34+1)</f>
        <v>7</v>
      </c>
      <c r="BF35" s="633"/>
      <c r="BG35" s="634" t="str">
        <f>IF('各会計、関係団体の財政状況及び健全化判断比率'!B33="","",'各会計、関係団体の財政状況及び健全化判断比率'!B33)</f>
        <v>小国町個別排水処理事業特別会計</v>
      </c>
      <c r="BH35" s="634"/>
      <c r="BI35" s="634"/>
      <c r="BJ35" s="634"/>
      <c r="BK35" s="634"/>
      <c r="BL35" s="634"/>
      <c r="BM35" s="634"/>
      <c r="BN35" s="634"/>
      <c r="BO35" s="634"/>
      <c r="BP35" s="634"/>
      <c r="BQ35" s="634"/>
      <c r="BR35" s="634"/>
      <c r="BS35" s="634"/>
      <c r="BT35" s="634"/>
      <c r="BU35" s="634"/>
      <c r="BV35" s="177"/>
      <c r="BW35" s="633">
        <f t="shared" ref="BW35:BW43" si="2">IF(BY35="","",BW34+1)</f>
        <v>12</v>
      </c>
      <c r="BX35" s="633"/>
      <c r="BY35" s="634" t="str">
        <f>IF('各会計、関係団体の財政状況及び健全化判断比率'!B69="","",'各会計、関係団体の財政状況及び健全化判断比率'!B69)</f>
        <v>小国郷公立病院組合</v>
      </c>
      <c r="BZ35" s="634"/>
      <c r="CA35" s="634"/>
      <c r="CB35" s="634"/>
      <c r="CC35" s="634"/>
      <c r="CD35" s="634"/>
      <c r="CE35" s="634"/>
      <c r="CF35" s="634"/>
      <c r="CG35" s="634"/>
      <c r="CH35" s="634"/>
      <c r="CI35" s="634"/>
      <c r="CJ35" s="634"/>
      <c r="CK35" s="634"/>
      <c r="CL35" s="634"/>
      <c r="CM35" s="634"/>
      <c r="CN35" s="177"/>
      <c r="CO35" s="633">
        <f t="shared" ref="CO35:CO43" si="3">IF(CQ35="","",CO34+1)</f>
        <v>19</v>
      </c>
      <c r="CP35" s="633"/>
      <c r="CQ35" s="634" t="str">
        <f>IF('各会計、関係団体の財政状況及び健全化判断比率'!BS8="","",'各会計、関係団体の財政状況及び健全化判断比率'!BS8)</f>
        <v>株式会社エフエム小国</v>
      </c>
      <c r="CR35" s="634"/>
      <c r="CS35" s="634"/>
      <c r="CT35" s="634"/>
      <c r="CU35" s="634"/>
      <c r="CV35" s="634"/>
      <c r="CW35" s="634"/>
      <c r="CX35" s="634"/>
      <c r="CY35" s="634"/>
      <c r="CZ35" s="634"/>
      <c r="DA35" s="634"/>
      <c r="DB35" s="634"/>
      <c r="DC35" s="634"/>
      <c r="DD35" s="634"/>
      <c r="DE35" s="634"/>
      <c r="DG35" s="635" t="str">
        <f>IF('各会計、関係団体の財政状況及び健全化判断比率'!BR8="","",'各会計、関係団体の財政状況及び健全化判断比率'!BR8)</f>
        <v/>
      </c>
      <c r="DH35" s="635"/>
      <c r="DI35" s="204"/>
    </row>
    <row r="36" spans="1:113" ht="32.25" customHeight="1" x14ac:dyDescent="0.15">
      <c r="A36" s="177"/>
      <c r="B36" s="201"/>
      <c r="C36" s="633" t="str">
        <f>IF(E36="","",C35+1)</f>
        <v/>
      </c>
      <c r="D36" s="633"/>
      <c r="E36" s="634" t="str">
        <f>IF('各会計、関係団体の財政状況及び健全化判断比率'!B9="","",'各会計、関係団体の財政状況及び健全化判断比率'!B9)</f>
        <v/>
      </c>
      <c r="F36" s="634"/>
      <c r="G36" s="634"/>
      <c r="H36" s="634"/>
      <c r="I36" s="634"/>
      <c r="J36" s="634"/>
      <c r="K36" s="634"/>
      <c r="L36" s="634"/>
      <c r="M36" s="634"/>
      <c r="N36" s="634"/>
      <c r="O36" s="634"/>
      <c r="P36" s="634"/>
      <c r="Q36" s="634"/>
      <c r="R36" s="634"/>
      <c r="S36" s="634"/>
      <c r="T36" s="177"/>
      <c r="U36" s="633">
        <f t="shared" ref="U36:U43" si="4">IF(W36="","",U35+1)</f>
        <v>4</v>
      </c>
      <c r="V36" s="633"/>
      <c r="W36" s="634" t="str">
        <f>IF('各会計、関係団体の財政状況及び健全化判断比率'!B30="","",'各会計、関係団体の財政状況及び健全化判断比率'!B30)</f>
        <v>小国町後期高齢者医療特別会計</v>
      </c>
      <c r="X36" s="634"/>
      <c r="Y36" s="634"/>
      <c r="Z36" s="634"/>
      <c r="AA36" s="634"/>
      <c r="AB36" s="634"/>
      <c r="AC36" s="634"/>
      <c r="AD36" s="634"/>
      <c r="AE36" s="634"/>
      <c r="AF36" s="634"/>
      <c r="AG36" s="634"/>
      <c r="AH36" s="634"/>
      <c r="AI36" s="634"/>
      <c r="AJ36" s="634"/>
      <c r="AK36" s="634"/>
      <c r="AL36" s="177"/>
      <c r="AM36" s="633" t="str">
        <f t="shared" si="0"/>
        <v/>
      </c>
      <c r="AN36" s="633"/>
      <c r="AO36" s="634"/>
      <c r="AP36" s="634"/>
      <c r="AQ36" s="634"/>
      <c r="AR36" s="634"/>
      <c r="AS36" s="634"/>
      <c r="AT36" s="634"/>
      <c r="AU36" s="634"/>
      <c r="AV36" s="634"/>
      <c r="AW36" s="634"/>
      <c r="AX36" s="634"/>
      <c r="AY36" s="634"/>
      <c r="AZ36" s="634"/>
      <c r="BA36" s="634"/>
      <c r="BB36" s="634"/>
      <c r="BC36" s="634"/>
      <c r="BD36" s="177"/>
      <c r="BE36" s="633">
        <f t="shared" si="1"/>
        <v>8</v>
      </c>
      <c r="BF36" s="633"/>
      <c r="BG36" s="634" t="str">
        <f>IF('各会計、関係団体の財政状況及び健全化判断比率'!B34="","",'各会計、関係団体の財政状況及び健全化判断比率'!B34)</f>
        <v>小国町小規模集合排水処理事業特別会計</v>
      </c>
      <c r="BH36" s="634"/>
      <c r="BI36" s="634"/>
      <c r="BJ36" s="634"/>
      <c r="BK36" s="634"/>
      <c r="BL36" s="634"/>
      <c r="BM36" s="634"/>
      <c r="BN36" s="634"/>
      <c r="BO36" s="634"/>
      <c r="BP36" s="634"/>
      <c r="BQ36" s="634"/>
      <c r="BR36" s="634"/>
      <c r="BS36" s="634"/>
      <c r="BT36" s="634"/>
      <c r="BU36" s="634"/>
      <c r="BV36" s="177"/>
      <c r="BW36" s="633">
        <f t="shared" si="2"/>
        <v>13</v>
      </c>
      <c r="BX36" s="633"/>
      <c r="BY36" s="634" t="str">
        <f>IF('各会計、関係団体の財政状況及び健全化判断比率'!B70="","",'各会計、関係団体の財政状況及び健全化判断比率'!B70)</f>
        <v>阿蘇広域行政事務組合（一般会計）</v>
      </c>
      <c r="BZ36" s="634"/>
      <c r="CA36" s="634"/>
      <c r="CB36" s="634"/>
      <c r="CC36" s="634"/>
      <c r="CD36" s="634"/>
      <c r="CE36" s="634"/>
      <c r="CF36" s="634"/>
      <c r="CG36" s="634"/>
      <c r="CH36" s="634"/>
      <c r="CI36" s="634"/>
      <c r="CJ36" s="634"/>
      <c r="CK36" s="634"/>
      <c r="CL36" s="634"/>
      <c r="CM36" s="634"/>
      <c r="CN36" s="177"/>
      <c r="CO36" s="633">
        <f t="shared" si="3"/>
        <v>20</v>
      </c>
      <c r="CP36" s="633"/>
      <c r="CQ36" s="634" t="str">
        <f>IF('各会計、関係団体の財政状況及び健全化判断比率'!BS9="","",'各会計、関係団体の財政状況及び健全化判断比率'!BS9)</f>
        <v>株式会社ゆうステーションカンパニー</v>
      </c>
      <c r="CR36" s="634"/>
      <c r="CS36" s="634"/>
      <c r="CT36" s="634"/>
      <c r="CU36" s="634"/>
      <c r="CV36" s="634"/>
      <c r="CW36" s="634"/>
      <c r="CX36" s="634"/>
      <c r="CY36" s="634"/>
      <c r="CZ36" s="634"/>
      <c r="DA36" s="634"/>
      <c r="DB36" s="634"/>
      <c r="DC36" s="634"/>
      <c r="DD36" s="634"/>
      <c r="DE36" s="634"/>
      <c r="DG36" s="635" t="str">
        <f>IF('各会計、関係団体の財政状況及び健全化判断比率'!BR9="","",'各会計、関係団体の財政状況及び健全化判断比率'!BR9)</f>
        <v/>
      </c>
      <c r="DH36" s="635"/>
      <c r="DI36" s="204"/>
    </row>
    <row r="37" spans="1:113" ht="32.25" customHeight="1" x14ac:dyDescent="0.15">
      <c r="A37" s="177"/>
      <c r="B37" s="201"/>
      <c r="C37" s="633" t="str">
        <f>IF(E37="","",C36+1)</f>
        <v/>
      </c>
      <c r="D37" s="633"/>
      <c r="E37" s="634" t="str">
        <f>IF('各会計、関係団体の財政状況及び健全化判断比率'!B10="","",'各会計、関係団体の財政状況及び健全化判断比率'!B10)</f>
        <v/>
      </c>
      <c r="F37" s="634"/>
      <c r="G37" s="634"/>
      <c r="H37" s="634"/>
      <c r="I37" s="634"/>
      <c r="J37" s="634"/>
      <c r="K37" s="634"/>
      <c r="L37" s="634"/>
      <c r="M37" s="634"/>
      <c r="N37" s="634"/>
      <c r="O37" s="634"/>
      <c r="P37" s="634"/>
      <c r="Q37" s="634"/>
      <c r="R37" s="634"/>
      <c r="S37" s="634"/>
      <c r="T37" s="177"/>
      <c r="U37" s="633" t="str">
        <f t="shared" si="4"/>
        <v/>
      </c>
      <c r="V37" s="633"/>
      <c r="W37" s="634"/>
      <c r="X37" s="634"/>
      <c r="Y37" s="634"/>
      <c r="Z37" s="634"/>
      <c r="AA37" s="634"/>
      <c r="AB37" s="634"/>
      <c r="AC37" s="634"/>
      <c r="AD37" s="634"/>
      <c r="AE37" s="634"/>
      <c r="AF37" s="634"/>
      <c r="AG37" s="634"/>
      <c r="AH37" s="634"/>
      <c r="AI37" s="634"/>
      <c r="AJ37" s="634"/>
      <c r="AK37" s="634"/>
      <c r="AL37" s="177"/>
      <c r="AM37" s="633" t="str">
        <f t="shared" si="0"/>
        <v/>
      </c>
      <c r="AN37" s="633"/>
      <c r="AO37" s="634"/>
      <c r="AP37" s="634"/>
      <c r="AQ37" s="634"/>
      <c r="AR37" s="634"/>
      <c r="AS37" s="634"/>
      <c r="AT37" s="634"/>
      <c r="AU37" s="634"/>
      <c r="AV37" s="634"/>
      <c r="AW37" s="634"/>
      <c r="AX37" s="634"/>
      <c r="AY37" s="634"/>
      <c r="AZ37" s="634"/>
      <c r="BA37" s="634"/>
      <c r="BB37" s="634"/>
      <c r="BC37" s="634"/>
      <c r="BD37" s="177"/>
      <c r="BE37" s="633">
        <f t="shared" si="1"/>
        <v>9</v>
      </c>
      <c r="BF37" s="633"/>
      <c r="BG37" s="634" t="str">
        <f>IF('各会計、関係団体の財政状況及び健全化判断比率'!B35="","",'各会計、関係団体の財政状況及び健全化判断比率'!B35)</f>
        <v>小国町特定地域生活排水処理事業特別会計</v>
      </c>
      <c r="BH37" s="634"/>
      <c r="BI37" s="634"/>
      <c r="BJ37" s="634"/>
      <c r="BK37" s="634"/>
      <c r="BL37" s="634"/>
      <c r="BM37" s="634"/>
      <c r="BN37" s="634"/>
      <c r="BO37" s="634"/>
      <c r="BP37" s="634"/>
      <c r="BQ37" s="634"/>
      <c r="BR37" s="634"/>
      <c r="BS37" s="634"/>
      <c r="BT37" s="634"/>
      <c r="BU37" s="634"/>
      <c r="BV37" s="177"/>
      <c r="BW37" s="633">
        <f t="shared" si="2"/>
        <v>14</v>
      </c>
      <c r="BX37" s="633"/>
      <c r="BY37" s="634" t="str">
        <f>IF('各会計、関係団体の財政状況及び健全化判断比率'!B71="","",'各会計、関係団体の財政状況及び健全化判断比率'!B71)</f>
        <v>阿蘇広域行政事務組合（湯の里荘特別会計）</v>
      </c>
      <c r="BZ37" s="634"/>
      <c r="CA37" s="634"/>
      <c r="CB37" s="634"/>
      <c r="CC37" s="634"/>
      <c r="CD37" s="634"/>
      <c r="CE37" s="634"/>
      <c r="CF37" s="634"/>
      <c r="CG37" s="634"/>
      <c r="CH37" s="634"/>
      <c r="CI37" s="634"/>
      <c r="CJ37" s="634"/>
      <c r="CK37" s="634"/>
      <c r="CL37" s="634"/>
      <c r="CM37" s="634"/>
      <c r="CN37" s="177"/>
      <c r="CO37" s="633">
        <f t="shared" si="3"/>
        <v>21</v>
      </c>
      <c r="CP37" s="633"/>
      <c r="CQ37" s="634" t="str">
        <f>IF('各会計、関係団体の財政状況及び健全化判断比率'!BS10="","",'各会計、関係団体の財政状況及び健全化判断比率'!BS10)</f>
        <v>ネイチャーエナジー小国株式会社</v>
      </c>
      <c r="CR37" s="634"/>
      <c r="CS37" s="634"/>
      <c r="CT37" s="634"/>
      <c r="CU37" s="634"/>
      <c r="CV37" s="634"/>
      <c r="CW37" s="634"/>
      <c r="CX37" s="634"/>
      <c r="CY37" s="634"/>
      <c r="CZ37" s="634"/>
      <c r="DA37" s="634"/>
      <c r="DB37" s="634"/>
      <c r="DC37" s="634"/>
      <c r="DD37" s="634"/>
      <c r="DE37" s="634"/>
      <c r="DG37" s="635" t="str">
        <f>IF('各会計、関係団体の財政状況及び健全化判断比率'!BR10="","",'各会計、関係団体の財政状況及び健全化判断比率'!BR10)</f>
        <v/>
      </c>
      <c r="DH37" s="635"/>
      <c r="DI37" s="204"/>
    </row>
    <row r="38" spans="1:113" ht="32.25" customHeight="1" x14ac:dyDescent="0.15">
      <c r="A38" s="177"/>
      <c r="B38" s="201"/>
      <c r="C38" s="633" t="str">
        <f t="shared" ref="C38:C43" si="5">IF(E38="","",C37+1)</f>
        <v/>
      </c>
      <c r="D38" s="633"/>
      <c r="E38" s="634" t="str">
        <f>IF('各会計、関係団体の財政状況及び健全化判断比率'!B11="","",'各会計、関係団体の財政状況及び健全化判断比率'!B11)</f>
        <v/>
      </c>
      <c r="F38" s="634"/>
      <c r="G38" s="634"/>
      <c r="H38" s="634"/>
      <c r="I38" s="634"/>
      <c r="J38" s="634"/>
      <c r="K38" s="634"/>
      <c r="L38" s="634"/>
      <c r="M38" s="634"/>
      <c r="N38" s="634"/>
      <c r="O38" s="634"/>
      <c r="P38" s="634"/>
      <c r="Q38" s="634"/>
      <c r="R38" s="634"/>
      <c r="S38" s="634"/>
      <c r="T38" s="177"/>
      <c r="U38" s="633" t="str">
        <f t="shared" si="4"/>
        <v/>
      </c>
      <c r="V38" s="633"/>
      <c r="W38" s="634"/>
      <c r="X38" s="634"/>
      <c r="Y38" s="634"/>
      <c r="Z38" s="634"/>
      <c r="AA38" s="634"/>
      <c r="AB38" s="634"/>
      <c r="AC38" s="634"/>
      <c r="AD38" s="634"/>
      <c r="AE38" s="634"/>
      <c r="AF38" s="634"/>
      <c r="AG38" s="634"/>
      <c r="AH38" s="634"/>
      <c r="AI38" s="634"/>
      <c r="AJ38" s="634"/>
      <c r="AK38" s="634"/>
      <c r="AL38" s="177"/>
      <c r="AM38" s="633" t="str">
        <f t="shared" si="0"/>
        <v/>
      </c>
      <c r="AN38" s="633"/>
      <c r="AO38" s="634"/>
      <c r="AP38" s="634"/>
      <c r="AQ38" s="634"/>
      <c r="AR38" s="634"/>
      <c r="AS38" s="634"/>
      <c r="AT38" s="634"/>
      <c r="AU38" s="634"/>
      <c r="AV38" s="634"/>
      <c r="AW38" s="634"/>
      <c r="AX38" s="634"/>
      <c r="AY38" s="634"/>
      <c r="AZ38" s="634"/>
      <c r="BA38" s="634"/>
      <c r="BB38" s="634"/>
      <c r="BC38" s="634"/>
      <c r="BD38" s="177"/>
      <c r="BE38" s="633">
        <f t="shared" si="1"/>
        <v>10</v>
      </c>
      <c r="BF38" s="633"/>
      <c r="BG38" s="634" t="str">
        <f>IF('各会計、関係団体の財政状況及び健全化判断比率'!B36="","",'各会計、関係団体の財政状況及び健全化判断比率'!B36)</f>
        <v>小国町簡易水道特別会計</v>
      </c>
      <c r="BH38" s="634"/>
      <c r="BI38" s="634"/>
      <c r="BJ38" s="634"/>
      <c r="BK38" s="634"/>
      <c r="BL38" s="634"/>
      <c r="BM38" s="634"/>
      <c r="BN38" s="634"/>
      <c r="BO38" s="634"/>
      <c r="BP38" s="634"/>
      <c r="BQ38" s="634"/>
      <c r="BR38" s="634"/>
      <c r="BS38" s="634"/>
      <c r="BT38" s="634"/>
      <c r="BU38" s="634"/>
      <c r="BV38" s="177"/>
      <c r="BW38" s="633">
        <f t="shared" si="2"/>
        <v>15</v>
      </c>
      <c r="BX38" s="633"/>
      <c r="BY38" s="634" t="str">
        <f>IF('各会計、関係団体の財政状況及び健全化判断比率'!B72="","",'各会計、関係団体の財政状況及び健全化判断比率'!B72)</f>
        <v>阿蘇広域行政事務組合（阿蘇みやま荘特別会計）</v>
      </c>
      <c r="BZ38" s="634"/>
      <c r="CA38" s="634"/>
      <c r="CB38" s="634"/>
      <c r="CC38" s="634"/>
      <c r="CD38" s="634"/>
      <c r="CE38" s="634"/>
      <c r="CF38" s="634"/>
      <c r="CG38" s="634"/>
      <c r="CH38" s="634"/>
      <c r="CI38" s="634"/>
      <c r="CJ38" s="634"/>
      <c r="CK38" s="634"/>
      <c r="CL38" s="634"/>
      <c r="CM38" s="634"/>
      <c r="CN38" s="177"/>
      <c r="CO38" s="633" t="str">
        <f t="shared" si="3"/>
        <v/>
      </c>
      <c r="CP38" s="633"/>
      <c r="CQ38" s="634" t="str">
        <f>IF('各会計、関係団体の財政状況及び健全化判断比率'!BS11="","",'各会計、関係団体の財政状況及び健全化判断比率'!BS11)</f>
        <v/>
      </c>
      <c r="CR38" s="634"/>
      <c r="CS38" s="634"/>
      <c r="CT38" s="634"/>
      <c r="CU38" s="634"/>
      <c r="CV38" s="634"/>
      <c r="CW38" s="634"/>
      <c r="CX38" s="634"/>
      <c r="CY38" s="634"/>
      <c r="CZ38" s="634"/>
      <c r="DA38" s="634"/>
      <c r="DB38" s="634"/>
      <c r="DC38" s="634"/>
      <c r="DD38" s="634"/>
      <c r="DE38" s="634"/>
      <c r="DG38" s="635" t="str">
        <f>IF('各会計、関係団体の財政状況及び健全化判断比率'!BR11="","",'各会計、関係団体の財政状況及び健全化判断比率'!BR11)</f>
        <v/>
      </c>
      <c r="DH38" s="635"/>
      <c r="DI38" s="204"/>
    </row>
    <row r="39" spans="1:113" ht="32.25" customHeight="1" x14ac:dyDescent="0.15">
      <c r="A39" s="177"/>
      <c r="B39" s="201"/>
      <c r="C39" s="633" t="str">
        <f t="shared" si="5"/>
        <v/>
      </c>
      <c r="D39" s="633"/>
      <c r="E39" s="634" t="str">
        <f>IF('各会計、関係団体の財政状況及び健全化判断比率'!B12="","",'各会計、関係団体の財政状況及び健全化判断比率'!B12)</f>
        <v/>
      </c>
      <c r="F39" s="634"/>
      <c r="G39" s="634"/>
      <c r="H39" s="634"/>
      <c r="I39" s="634"/>
      <c r="J39" s="634"/>
      <c r="K39" s="634"/>
      <c r="L39" s="634"/>
      <c r="M39" s="634"/>
      <c r="N39" s="634"/>
      <c r="O39" s="634"/>
      <c r="P39" s="634"/>
      <c r="Q39" s="634"/>
      <c r="R39" s="634"/>
      <c r="S39" s="634"/>
      <c r="T39" s="177"/>
      <c r="U39" s="633" t="str">
        <f t="shared" si="4"/>
        <v/>
      </c>
      <c r="V39" s="633"/>
      <c r="W39" s="634"/>
      <c r="X39" s="634"/>
      <c r="Y39" s="634"/>
      <c r="Z39" s="634"/>
      <c r="AA39" s="634"/>
      <c r="AB39" s="634"/>
      <c r="AC39" s="634"/>
      <c r="AD39" s="634"/>
      <c r="AE39" s="634"/>
      <c r="AF39" s="634"/>
      <c r="AG39" s="634"/>
      <c r="AH39" s="634"/>
      <c r="AI39" s="634"/>
      <c r="AJ39" s="634"/>
      <c r="AK39" s="634"/>
      <c r="AL39" s="177"/>
      <c r="AM39" s="633" t="str">
        <f t="shared" si="0"/>
        <v/>
      </c>
      <c r="AN39" s="633"/>
      <c r="AO39" s="634"/>
      <c r="AP39" s="634"/>
      <c r="AQ39" s="634"/>
      <c r="AR39" s="634"/>
      <c r="AS39" s="634"/>
      <c r="AT39" s="634"/>
      <c r="AU39" s="634"/>
      <c r="AV39" s="634"/>
      <c r="AW39" s="634"/>
      <c r="AX39" s="634"/>
      <c r="AY39" s="634"/>
      <c r="AZ39" s="634"/>
      <c r="BA39" s="634"/>
      <c r="BB39" s="634"/>
      <c r="BC39" s="634"/>
      <c r="BD39" s="177"/>
      <c r="BE39" s="633" t="str">
        <f t="shared" si="1"/>
        <v/>
      </c>
      <c r="BF39" s="633"/>
      <c r="BG39" s="634"/>
      <c r="BH39" s="634"/>
      <c r="BI39" s="634"/>
      <c r="BJ39" s="634"/>
      <c r="BK39" s="634"/>
      <c r="BL39" s="634"/>
      <c r="BM39" s="634"/>
      <c r="BN39" s="634"/>
      <c r="BO39" s="634"/>
      <c r="BP39" s="634"/>
      <c r="BQ39" s="634"/>
      <c r="BR39" s="634"/>
      <c r="BS39" s="634"/>
      <c r="BT39" s="634"/>
      <c r="BU39" s="634"/>
      <c r="BV39" s="177"/>
      <c r="BW39" s="633">
        <f t="shared" si="2"/>
        <v>16</v>
      </c>
      <c r="BX39" s="633"/>
      <c r="BY39" s="634" t="str">
        <f>IF('各会計、関係団体の財政状況及び健全化判断比率'!B73="","",'各会計、関係団体の財政状況及び健全化判断比率'!B73)</f>
        <v>熊本県後期高齢者医療広域連合（一般会計）</v>
      </c>
      <c r="BZ39" s="634"/>
      <c r="CA39" s="634"/>
      <c r="CB39" s="634"/>
      <c r="CC39" s="634"/>
      <c r="CD39" s="634"/>
      <c r="CE39" s="634"/>
      <c r="CF39" s="634"/>
      <c r="CG39" s="634"/>
      <c r="CH39" s="634"/>
      <c r="CI39" s="634"/>
      <c r="CJ39" s="634"/>
      <c r="CK39" s="634"/>
      <c r="CL39" s="634"/>
      <c r="CM39" s="634"/>
      <c r="CN39" s="177"/>
      <c r="CO39" s="633" t="str">
        <f t="shared" si="3"/>
        <v/>
      </c>
      <c r="CP39" s="633"/>
      <c r="CQ39" s="634" t="str">
        <f>IF('各会計、関係団体の財政状況及び健全化判断比率'!BS12="","",'各会計、関係団体の財政状況及び健全化判断比率'!BS12)</f>
        <v/>
      </c>
      <c r="CR39" s="634"/>
      <c r="CS39" s="634"/>
      <c r="CT39" s="634"/>
      <c r="CU39" s="634"/>
      <c r="CV39" s="634"/>
      <c r="CW39" s="634"/>
      <c r="CX39" s="634"/>
      <c r="CY39" s="634"/>
      <c r="CZ39" s="634"/>
      <c r="DA39" s="634"/>
      <c r="DB39" s="634"/>
      <c r="DC39" s="634"/>
      <c r="DD39" s="634"/>
      <c r="DE39" s="634"/>
      <c r="DG39" s="635" t="str">
        <f>IF('各会計、関係団体の財政状況及び健全化判断比率'!BR12="","",'各会計、関係団体の財政状況及び健全化判断比率'!BR12)</f>
        <v/>
      </c>
      <c r="DH39" s="635"/>
      <c r="DI39" s="204"/>
    </row>
    <row r="40" spans="1:113" ht="32.25" customHeight="1" x14ac:dyDescent="0.15">
      <c r="A40" s="177"/>
      <c r="B40" s="201"/>
      <c r="C40" s="633" t="str">
        <f t="shared" si="5"/>
        <v/>
      </c>
      <c r="D40" s="633"/>
      <c r="E40" s="634" t="str">
        <f>IF('各会計、関係団体の財政状況及び健全化判断比率'!B13="","",'各会計、関係団体の財政状況及び健全化判断比率'!B13)</f>
        <v/>
      </c>
      <c r="F40" s="634"/>
      <c r="G40" s="634"/>
      <c r="H40" s="634"/>
      <c r="I40" s="634"/>
      <c r="J40" s="634"/>
      <c r="K40" s="634"/>
      <c r="L40" s="634"/>
      <c r="M40" s="634"/>
      <c r="N40" s="634"/>
      <c r="O40" s="634"/>
      <c r="P40" s="634"/>
      <c r="Q40" s="634"/>
      <c r="R40" s="634"/>
      <c r="S40" s="634"/>
      <c r="T40" s="177"/>
      <c r="U40" s="633" t="str">
        <f t="shared" si="4"/>
        <v/>
      </c>
      <c r="V40" s="633"/>
      <c r="W40" s="634"/>
      <c r="X40" s="634"/>
      <c r="Y40" s="634"/>
      <c r="Z40" s="634"/>
      <c r="AA40" s="634"/>
      <c r="AB40" s="634"/>
      <c r="AC40" s="634"/>
      <c r="AD40" s="634"/>
      <c r="AE40" s="634"/>
      <c r="AF40" s="634"/>
      <c r="AG40" s="634"/>
      <c r="AH40" s="634"/>
      <c r="AI40" s="634"/>
      <c r="AJ40" s="634"/>
      <c r="AK40" s="634"/>
      <c r="AL40" s="177"/>
      <c r="AM40" s="633" t="str">
        <f t="shared" si="0"/>
        <v/>
      </c>
      <c r="AN40" s="633"/>
      <c r="AO40" s="634"/>
      <c r="AP40" s="634"/>
      <c r="AQ40" s="634"/>
      <c r="AR40" s="634"/>
      <c r="AS40" s="634"/>
      <c r="AT40" s="634"/>
      <c r="AU40" s="634"/>
      <c r="AV40" s="634"/>
      <c r="AW40" s="634"/>
      <c r="AX40" s="634"/>
      <c r="AY40" s="634"/>
      <c r="AZ40" s="634"/>
      <c r="BA40" s="634"/>
      <c r="BB40" s="634"/>
      <c r="BC40" s="634"/>
      <c r="BD40" s="177"/>
      <c r="BE40" s="633" t="str">
        <f t="shared" si="1"/>
        <v/>
      </c>
      <c r="BF40" s="633"/>
      <c r="BG40" s="634"/>
      <c r="BH40" s="634"/>
      <c r="BI40" s="634"/>
      <c r="BJ40" s="634"/>
      <c r="BK40" s="634"/>
      <c r="BL40" s="634"/>
      <c r="BM40" s="634"/>
      <c r="BN40" s="634"/>
      <c r="BO40" s="634"/>
      <c r="BP40" s="634"/>
      <c r="BQ40" s="634"/>
      <c r="BR40" s="634"/>
      <c r="BS40" s="634"/>
      <c r="BT40" s="634"/>
      <c r="BU40" s="634"/>
      <c r="BV40" s="177"/>
      <c r="BW40" s="633">
        <f t="shared" si="2"/>
        <v>17</v>
      </c>
      <c r="BX40" s="633"/>
      <c r="BY40" s="634" t="str">
        <f>IF('各会計、関係団体の財政状況及び健全化判断比率'!B74="","",'各会計、関係団体の財政状況及び健全化判断比率'!B74)</f>
        <v>熊本県後期高齢者医療広域連合（後期高齢者医療特別会計）</v>
      </c>
      <c r="BZ40" s="634"/>
      <c r="CA40" s="634"/>
      <c r="CB40" s="634"/>
      <c r="CC40" s="634"/>
      <c r="CD40" s="634"/>
      <c r="CE40" s="634"/>
      <c r="CF40" s="634"/>
      <c r="CG40" s="634"/>
      <c r="CH40" s="634"/>
      <c r="CI40" s="634"/>
      <c r="CJ40" s="634"/>
      <c r="CK40" s="634"/>
      <c r="CL40" s="634"/>
      <c r="CM40" s="634"/>
      <c r="CN40" s="177"/>
      <c r="CO40" s="633" t="str">
        <f t="shared" si="3"/>
        <v/>
      </c>
      <c r="CP40" s="633"/>
      <c r="CQ40" s="634" t="str">
        <f>IF('各会計、関係団体の財政状況及び健全化判断比率'!BS13="","",'各会計、関係団体の財政状況及び健全化判断比率'!BS13)</f>
        <v/>
      </c>
      <c r="CR40" s="634"/>
      <c r="CS40" s="634"/>
      <c r="CT40" s="634"/>
      <c r="CU40" s="634"/>
      <c r="CV40" s="634"/>
      <c r="CW40" s="634"/>
      <c r="CX40" s="634"/>
      <c r="CY40" s="634"/>
      <c r="CZ40" s="634"/>
      <c r="DA40" s="634"/>
      <c r="DB40" s="634"/>
      <c r="DC40" s="634"/>
      <c r="DD40" s="634"/>
      <c r="DE40" s="634"/>
      <c r="DG40" s="635" t="str">
        <f>IF('各会計、関係団体の財政状況及び健全化判断比率'!BR13="","",'各会計、関係団体の財政状況及び健全化判断比率'!BR13)</f>
        <v/>
      </c>
      <c r="DH40" s="635"/>
      <c r="DI40" s="204"/>
    </row>
    <row r="41" spans="1:113" ht="32.25" customHeight="1" x14ac:dyDescent="0.15">
      <c r="A41" s="177"/>
      <c r="B41" s="201"/>
      <c r="C41" s="633" t="str">
        <f t="shared" si="5"/>
        <v/>
      </c>
      <c r="D41" s="633"/>
      <c r="E41" s="634" t="str">
        <f>IF('各会計、関係団体の財政状況及び健全化判断比率'!B14="","",'各会計、関係団体の財政状況及び健全化判断比率'!B14)</f>
        <v/>
      </c>
      <c r="F41" s="634"/>
      <c r="G41" s="634"/>
      <c r="H41" s="634"/>
      <c r="I41" s="634"/>
      <c r="J41" s="634"/>
      <c r="K41" s="634"/>
      <c r="L41" s="634"/>
      <c r="M41" s="634"/>
      <c r="N41" s="634"/>
      <c r="O41" s="634"/>
      <c r="P41" s="634"/>
      <c r="Q41" s="634"/>
      <c r="R41" s="634"/>
      <c r="S41" s="634"/>
      <c r="T41" s="177"/>
      <c r="U41" s="633" t="str">
        <f t="shared" si="4"/>
        <v/>
      </c>
      <c r="V41" s="633"/>
      <c r="W41" s="634"/>
      <c r="X41" s="634"/>
      <c r="Y41" s="634"/>
      <c r="Z41" s="634"/>
      <c r="AA41" s="634"/>
      <c r="AB41" s="634"/>
      <c r="AC41" s="634"/>
      <c r="AD41" s="634"/>
      <c r="AE41" s="634"/>
      <c r="AF41" s="634"/>
      <c r="AG41" s="634"/>
      <c r="AH41" s="634"/>
      <c r="AI41" s="634"/>
      <c r="AJ41" s="634"/>
      <c r="AK41" s="634"/>
      <c r="AL41" s="177"/>
      <c r="AM41" s="633" t="str">
        <f t="shared" si="0"/>
        <v/>
      </c>
      <c r="AN41" s="633"/>
      <c r="AO41" s="634"/>
      <c r="AP41" s="634"/>
      <c r="AQ41" s="634"/>
      <c r="AR41" s="634"/>
      <c r="AS41" s="634"/>
      <c r="AT41" s="634"/>
      <c r="AU41" s="634"/>
      <c r="AV41" s="634"/>
      <c r="AW41" s="634"/>
      <c r="AX41" s="634"/>
      <c r="AY41" s="634"/>
      <c r="AZ41" s="634"/>
      <c r="BA41" s="634"/>
      <c r="BB41" s="634"/>
      <c r="BC41" s="634"/>
      <c r="BD41" s="177"/>
      <c r="BE41" s="633" t="str">
        <f t="shared" si="1"/>
        <v/>
      </c>
      <c r="BF41" s="633"/>
      <c r="BG41" s="634"/>
      <c r="BH41" s="634"/>
      <c r="BI41" s="634"/>
      <c r="BJ41" s="634"/>
      <c r="BK41" s="634"/>
      <c r="BL41" s="634"/>
      <c r="BM41" s="634"/>
      <c r="BN41" s="634"/>
      <c r="BO41" s="634"/>
      <c r="BP41" s="634"/>
      <c r="BQ41" s="634"/>
      <c r="BR41" s="634"/>
      <c r="BS41" s="634"/>
      <c r="BT41" s="634"/>
      <c r="BU41" s="634"/>
      <c r="BV41" s="177"/>
      <c r="BW41" s="633" t="str">
        <f t="shared" si="2"/>
        <v/>
      </c>
      <c r="BX41" s="633"/>
      <c r="BY41" s="634" t="str">
        <f>IF('各会計、関係団体の財政状況及び健全化判断比率'!B75="","",'各会計、関係団体の財政状況及び健全化判断比率'!B75)</f>
        <v/>
      </c>
      <c r="BZ41" s="634"/>
      <c r="CA41" s="634"/>
      <c r="CB41" s="634"/>
      <c r="CC41" s="634"/>
      <c r="CD41" s="634"/>
      <c r="CE41" s="634"/>
      <c r="CF41" s="634"/>
      <c r="CG41" s="634"/>
      <c r="CH41" s="634"/>
      <c r="CI41" s="634"/>
      <c r="CJ41" s="634"/>
      <c r="CK41" s="634"/>
      <c r="CL41" s="634"/>
      <c r="CM41" s="634"/>
      <c r="CN41" s="177"/>
      <c r="CO41" s="633" t="str">
        <f t="shared" si="3"/>
        <v/>
      </c>
      <c r="CP41" s="633"/>
      <c r="CQ41" s="634" t="str">
        <f>IF('各会計、関係団体の財政状況及び健全化判断比率'!BS14="","",'各会計、関係団体の財政状況及び健全化判断比率'!BS14)</f>
        <v/>
      </c>
      <c r="CR41" s="634"/>
      <c r="CS41" s="634"/>
      <c r="CT41" s="634"/>
      <c r="CU41" s="634"/>
      <c r="CV41" s="634"/>
      <c r="CW41" s="634"/>
      <c r="CX41" s="634"/>
      <c r="CY41" s="634"/>
      <c r="CZ41" s="634"/>
      <c r="DA41" s="634"/>
      <c r="DB41" s="634"/>
      <c r="DC41" s="634"/>
      <c r="DD41" s="634"/>
      <c r="DE41" s="634"/>
      <c r="DG41" s="635" t="str">
        <f>IF('各会計、関係団体の財政状況及び健全化判断比率'!BR14="","",'各会計、関係団体の財政状況及び健全化判断比率'!BR14)</f>
        <v/>
      </c>
      <c r="DH41" s="635"/>
      <c r="DI41" s="204"/>
    </row>
    <row r="42" spans="1:113" ht="32.25" customHeight="1" x14ac:dyDescent="0.15">
      <c r="B42" s="201"/>
      <c r="C42" s="633" t="str">
        <f t="shared" si="5"/>
        <v/>
      </c>
      <c r="D42" s="633"/>
      <c r="E42" s="634" t="str">
        <f>IF('各会計、関係団体の財政状況及び健全化判断比率'!B15="","",'各会計、関係団体の財政状況及び健全化判断比率'!B15)</f>
        <v/>
      </c>
      <c r="F42" s="634"/>
      <c r="G42" s="634"/>
      <c r="H42" s="634"/>
      <c r="I42" s="634"/>
      <c r="J42" s="634"/>
      <c r="K42" s="634"/>
      <c r="L42" s="634"/>
      <c r="M42" s="634"/>
      <c r="N42" s="634"/>
      <c r="O42" s="634"/>
      <c r="P42" s="634"/>
      <c r="Q42" s="634"/>
      <c r="R42" s="634"/>
      <c r="S42" s="634"/>
      <c r="T42" s="177"/>
      <c r="U42" s="633" t="str">
        <f t="shared" si="4"/>
        <v/>
      </c>
      <c r="V42" s="633"/>
      <c r="W42" s="634"/>
      <c r="X42" s="634"/>
      <c r="Y42" s="634"/>
      <c r="Z42" s="634"/>
      <c r="AA42" s="634"/>
      <c r="AB42" s="634"/>
      <c r="AC42" s="634"/>
      <c r="AD42" s="634"/>
      <c r="AE42" s="634"/>
      <c r="AF42" s="634"/>
      <c r="AG42" s="634"/>
      <c r="AH42" s="634"/>
      <c r="AI42" s="634"/>
      <c r="AJ42" s="634"/>
      <c r="AK42" s="634"/>
      <c r="AL42" s="177"/>
      <c r="AM42" s="633" t="str">
        <f t="shared" si="0"/>
        <v/>
      </c>
      <c r="AN42" s="633"/>
      <c r="AO42" s="634"/>
      <c r="AP42" s="634"/>
      <c r="AQ42" s="634"/>
      <c r="AR42" s="634"/>
      <c r="AS42" s="634"/>
      <c r="AT42" s="634"/>
      <c r="AU42" s="634"/>
      <c r="AV42" s="634"/>
      <c r="AW42" s="634"/>
      <c r="AX42" s="634"/>
      <c r="AY42" s="634"/>
      <c r="AZ42" s="634"/>
      <c r="BA42" s="634"/>
      <c r="BB42" s="634"/>
      <c r="BC42" s="634"/>
      <c r="BD42" s="177"/>
      <c r="BE42" s="633" t="str">
        <f t="shared" si="1"/>
        <v/>
      </c>
      <c r="BF42" s="633"/>
      <c r="BG42" s="634"/>
      <c r="BH42" s="634"/>
      <c r="BI42" s="634"/>
      <c r="BJ42" s="634"/>
      <c r="BK42" s="634"/>
      <c r="BL42" s="634"/>
      <c r="BM42" s="634"/>
      <c r="BN42" s="634"/>
      <c r="BO42" s="634"/>
      <c r="BP42" s="634"/>
      <c r="BQ42" s="634"/>
      <c r="BR42" s="634"/>
      <c r="BS42" s="634"/>
      <c r="BT42" s="634"/>
      <c r="BU42" s="634"/>
      <c r="BV42" s="177"/>
      <c r="BW42" s="633" t="str">
        <f t="shared" si="2"/>
        <v/>
      </c>
      <c r="BX42" s="633"/>
      <c r="BY42" s="634" t="str">
        <f>IF('各会計、関係団体の財政状況及び健全化判断比率'!B76="","",'各会計、関係団体の財政状況及び健全化判断比率'!B76)</f>
        <v/>
      </c>
      <c r="BZ42" s="634"/>
      <c r="CA42" s="634"/>
      <c r="CB42" s="634"/>
      <c r="CC42" s="634"/>
      <c r="CD42" s="634"/>
      <c r="CE42" s="634"/>
      <c r="CF42" s="634"/>
      <c r="CG42" s="634"/>
      <c r="CH42" s="634"/>
      <c r="CI42" s="634"/>
      <c r="CJ42" s="634"/>
      <c r="CK42" s="634"/>
      <c r="CL42" s="634"/>
      <c r="CM42" s="634"/>
      <c r="CN42" s="177"/>
      <c r="CO42" s="633" t="str">
        <f t="shared" si="3"/>
        <v/>
      </c>
      <c r="CP42" s="633"/>
      <c r="CQ42" s="634" t="str">
        <f>IF('各会計、関係団体の財政状況及び健全化判断比率'!BS15="","",'各会計、関係団体の財政状況及び健全化判断比率'!BS15)</f>
        <v/>
      </c>
      <c r="CR42" s="634"/>
      <c r="CS42" s="634"/>
      <c r="CT42" s="634"/>
      <c r="CU42" s="634"/>
      <c r="CV42" s="634"/>
      <c r="CW42" s="634"/>
      <c r="CX42" s="634"/>
      <c r="CY42" s="634"/>
      <c r="CZ42" s="634"/>
      <c r="DA42" s="634"/>
      <c r="DB42" s="634"/>
      <c r="DC42" s="634"/>
      <c r="DD42" s="634"/>
      <c r="DE42" s="634"/>
      <c r="DG42" s="635" t="str">
        <f>IF('各会計、関係団体の財政状況及び健全化判断比率'!BR15="","",'各会計、関係団体の財政状況及び健全化判断比率'!BR15)</f>
        <v/>
      </c>
      <c r="DH42" s="635"/>
      <c r="DI42" s="204"/>
    </row>
    <row r="43" spans="1:113" ht="32.25" customHeight="1" x14ac:dyDescent="0.15">
      <c r="B43" s="201"/>
      <c r="C43" s="633" t="str">
        <f t="shared" si="5"/>
        <v/>
      </c>
      <c r="D43" s="633"/>
      <c r="E43" s="634" t="str">
        <f>IF('各会計、関係団体の財政状況及び健全化判断比率'!B16="","",'各会計、関係団体の財政状況及び健全化判断比率'!B16)</f>
        <v/>
      </c>
      <c r="F43" s="634"/>
      <c r="G43" s="634"/>
      <c r="H43" s="634"/>
      <c r="I43" s="634"/>
      <c r="J43" s="634"/>
      <c r="K43" s="634"/>
      <c r="L43" s="634"/>
      <c r="M43" s="634"/>
      <c r="N43" s="634"/>
      <c r="O43" s="634"/>
      <c r="P43" s="634"/>
      <c r="Q43" s="634"/>
      <c r="R43" s="634"/>
      <c r="S43" s="634"/>
      <c r="T43" s="177"/>
      <c r="U43" s="633" t="str">
        <f t="shared" si="4"/>
        <v/>
      </c>
      <c r="V43" s="633"/>
      <c r="W43" s="634"/>
      <c r="X43" s="634"/>
      <c r="Y43" s="634"/>
      <c r="Z43" s="634"/>
      <c r="AA43" s="634"/>
      <c r="AB43" s="634"/>
      <c r="AC43" s="634"/>
      <c r="AD43" s="634"/>
      <c r="AE43" s="634"/>
      <c r="AF43" s="634"/>
      <c r="AG43" s="634"/>
      <c r="AH43" s="634"/>
      <c r="AI43" s="634"/>
      <c r="AJ43" s="634"/>
      <c r="AK43" s="634"/>
      <c r="AL43" s="177"/>
      <c r="AM43" s="633" t="str">
        <f t="shared" si="0"/>
        <v/>
      </c>
      <c r="AN43" s="633"/>
      <c r="AO43" s="634"/>
      <c r="AP43" s="634"/>
      <c r="AQ43" s="634"/>
      <c r="AR43" s="634"/>
      <c r="AS43" s="634"/>
      <c r="AT43" s="634"/>
      <c r="AU43" s="634"/>
      <c r="AV43" s="634"/>
      <c r="AW43" s="634"/>
      <c r="AX43" s="634"/>
      <c r="AY43" s="634"/>
      <c r="AZ43" s="634"/>
      <c r="BA43" s="634"/>
      <c r="BB43" s="634"/>
      <c r="BC43" s="634"/>
      <c r="BD43" s="177"/>
      <c r="BE43" s="633" t="str">
        <f t="shared" si="1"/>
        <v/>
      </c>
      <c r="BF43" s="633"/>
      <c r="BG43" s="634"/>
      <c r="BH43" s="634"/>
      <c r="BI43" s="634"/>
      <c r="BJ43" s="634"/>
      <c r="BK43" s="634"/>
      <c r="BL43" s="634"/>
      <c r="BM43" s="634"/>
      <c r="BN43" s="634"/>
      <c r="BO43" s="634"/>
      <c r="BP43" s="634"/>
      <c r="BQ43" s="634"/>
      <c r="BR43" s="634"/>
      <c r="BS43" s="634"/>
      <c r="BT43" s="634"/>
      <c r="BU43" s="634"/>
      <c r="BV43" s="177"/>
      <c r="BW43" s="633" t="str">
        <f t="shared" si="2"/>
        <v/>
      </c>
      <c r="BX43" s="633"/>
      <c r="BY43" s="634" t="str">
        <f>IF('各会計、関係団体の財政状況及び健全化判断比率'!B77="","",'各会計、関係団体の財政状況及び健全化判断比率'!B77)</f>
        <v/>
      </c>
      <c r="BZ43" s="634"/>
      <c r="CA43" s="634"/>
      <c r="CB43" s="634"/>
      <c r="CC43" s="634"/>
      <c r="CD43" s="634"/>
      <c r="CE43" s="634"/>
      <c r="CF43" s="634"/>
      <c r="CG43" s="634"/>
      <c r="CH43" s="634"/>
      <c r="CI43" s="634"/>
      <c r="CJ43" s="634"/>
      <c r="CK43" s="634"/>
      <c r="CL43" s="634"/>
      <c r="CM43" s="634"/>
      <c r="CN43" s="177"/>
      <c r="CO43" s="633" t="str">
        <f t="shared" si="3"/>
        <v/>
      </c>
      <c r="CP43" s="633"/>
      <c r="CQ43" s="634" t="str">
        <f>IF('各会計、関係団体の財政状況及び健全化判断比率'!BS16="","",'各会計、関係団体の財政状況及び健全化判断比率'!BS16)</f>
        <v/>
      </c>
      <c r="CR43" s="634"/>
      <c r="CS43" s="634"/>
      <c r="CT43" s="634"/>
      <c r="CU43" s="634"/>
      <c r="CV43" s="634"/>
      <c r="CW43" s="634"/>
      <c r="CX43" s="634"/>
      <c r="CY43" s="634"/>
      <c r="CZ43" s="634"/>
      <c r="DA43" s="634"/>
      <c r="DB43" s="634"/>
      <c r="DC43" s="634"/>
      <c r="DD43" s="634"/>
      <c r="DE43" s="634"/>
      <c r="DG43" s="635" t="str">
        <f>IF('各会計、関係団体の財政状況及び健全化判断比率'!BR16="","",'各会計、関係団体の財政状況及び健全化判断比率'!BR16)</f>
        <v/>
      </c>
      <c r="DH43" s="635"/>
      <c r="DI43" s="204"/>
    </row>
    <row r="44" spans="1:113" ht="13.5" customHeight="1" thickBot="1" x14ac:dyDescent="0.2">
      <c r="B44" s="205"/>
      <c r="C44" s="206"/>
      <c r="D44" s="206"/>
      <c r="E44" s="206"/>
      <c r="F44" s="206"/>
      <c r="G44" s="206"/>
      <c r="H44" s="206"/>
      <c r="I44" s="206"/>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c r="BI44" s="206"/>
      <c r="BJ44" s="206"/>
      <c r="BK44" s="206"/>
      <c r="BL44" s="206"/>
      <c r="BM44" s="206"/>
      <c r="BN44" s="206"/>
      <c r="BO44" s="206"/>
      <c r="BP44" s="206"/>
      <c r="BQ44" s="206"/>
      <c r="BR44" s="206"/>
      <c r="BS44" s="206"/>
      <c r="BT44" s="206"/>
      <c r="BU44" s="206"/>
      <c r="BV44" s="206"/>
      <c r="BW44" s="206"/>
      <c r="BX44" s="206"/>
      <c r="BY44" s="206"/>
      <c r="BZ44" s="206"/>
      <c r="CA44" s="206"/>
      <c r="CB44" s="206"/>
      <c r="CC44" s="206"/>
      <c r="CD44" s="206"/>
      <c r="CE44" s="206"/>
      <c r="CF44" s="206"/>
      <c r="CG44" s="206"/>
      <c r="CH44" s="206"/>
      <c r="CI44" s="206"/>
      <c r="CJ44" s="206"/>
      <c r="CK44" s="206"/>
      <c r="CL44" s="206"/>
      <c r="CM44" s="206"/>
      <c r="CN44" s="206"/>
      <c r="CO44" s="206"/>
      <c r="CP44" s="206"/>
      <c r="CQ44" s="206"/>
      <c r="CR44" s="206"/>
      <c r="CS44" s="206"/>
      <c r="CT44" s="206"/>
      <c r="CU44" s="206"/>
      <c r="CV44" s="206"/>
      <c r="CW44" s="206"/>
      <c r="CX44" s="206"/>
      <c r="CY44" s="206"/>
      <c r="CZ44" s="206"/>
      <c r="DA44" s="206"/>
      <c r="DB44" s="206"/>
      <c r="DC44" s="206"/>
      <c r="DD44" s="206"/>
      <c r="DE44" s="206"/>
      <c r="DF44" s="206"/>
      <c r="DG44" s="206"/>
      <c r="DH44" s="206"/>
      <c r="DI44" s="207"/>
    </row>
    <row r="45" spans="1:113" x14ac:dyDescent="0.15"/>
    <row r="46" spans="1:113" x14ac:dyDescent="0.15">
      <c r="B46" s="176" t="s">
        <v>207</v>
      </c>
      <c r="E46" s="636" t="s">
        <v>208</v>
      </c>
      <c r="F46" s="636"/>
      <c r="G46" s="636"/>
      <c r="H46" s="636"/>
      <c r="I46" s="636"/>
      <c r="J46" s="636"/>
      <c r="K46" s="636"/>
      <c r="L46" s="636"/>
      <c r="M46" s="636"/>
      <c r="N46" s="636"/>
      <c r="O46" s="636"/>
      <c r="P46" s="636"/>
      <c r="Q46" s="636"/>
      <c r="R46" s="636"/>
      <c r="S46" s="636"/>
      <c r="T46" s="636"/>
      <c r="U46" s="636"/>
      <c r="V46" s="636"/>
      <c r="W46" s="636"/>
      <c r="X46" s="636"/>
      <c r="Y46" s="636"/>
      <c r="Z46" s="636"/>
      <c r="AA46" s="636"/>
      <c r="AB46" s="636"/>
      <c r="AC46" s="636"/>
      <c r="AD46" s="636"/>
      <c r="AE46" s="636"/>
      <c r="AF46" s="636"/>
      <c r="AG46" s="636"/>
      <c r="AH46" s="636"/>
      <c r="AI46" s="636"/>
      <c r="AJ46" s="636"/>
      <c r="AK46" s="636"/>
      <c r="AL46" s="636"/>
      <c r="AM46" s="636"/>
      <c r="AN46" s="636"/>
      <c r="AO46" s="636"/>
      <c r="AP46" s="636"/>
      <c r="AQ46" s="636"/>
      <c r="AR46" s="636"/>
      <c r="AS46" s="636"/>
      <c r="AT46" s="636"/>
      <c r="AU46" s="636"/>
      <c r="AV46" s="636"/>
      <c r="AW46" s="636"/>
      <c r="AX46" s="636"/>
      <c r="AY46" s="636"/>
      <c r="AZ46" s="636"/>
      <c r="BA46" s="636"/>
      <c r="BB46" s="636"/>
      <c r="BC46" s="636"/>
      <c r="BD46" s="636"/>
      <c r="BE46" s="636"/>
      <c r="BF46" s="636"/>
      <c r="BG46" s="636"/>
      <c r="BH46" s="636"/>
      <c r="BI46" s="636"/>
      <c r="BJ46" s="636"/>
      <c r="BK46" s="636"/>
      <c r="BL46" s="636"/>
      <c r="BM46" s="636"/>
      <c r="BN46" s="636"/>
      <c r="BO46" s="636"/>
      <c r="BP46" s="636"/>
      <c r="BQ46" s="636"/>
      <c r="BR46" s="636"/>
      <c r="BS46" s="636"/>
      <c r="BT46" s="636"/>
      <c r="BU46" s="636"/>
      <c r="BV46" s="636"/>
      <c r="BW46" s="636"/>
      <c r="BX46" s="636"/>
      <c r="BY46" s="636"/>
      <c r="BZ46" s="636"/>
      <c r="CA46" s="636"/>
      <c r="CB46" s="636"/>
      <c r="CC46" s="636"/>
      <c r="CD46" s="636"/>
      <c r="CE46" s="636"/>
      <c r="CF46" s="636"/>
      <c r="CG46" s="636"/>
      <c r="CH46" s="636"/>
      <c r="CI46" s="636"/>
      <c r="CJ46" s="636"/>
      <c r="CK46" s="636"/>
      <c r="CL46" s="636"/>
      <c r="CM46" s="636"/>
      <c r="CN46" s="636"/>
      <c r="CO46" s="636"/>
      <c r="CP46" s="636"/>
      <c r="CQ46" s="636"/>
      <c r="CR46" s="636"/>
      <c r="CS46" s="636"/>
      <c r="CT46" s="636"/>
      <c r="CU46" s="636"/>
      <c r="CV46" s="636"/>
      <c r="CW46" s="636"/>
      <c r="CX46" s="636"/>
      <c r="CY46" s="636"/>
      <c r="CZ46" s="636"/>
      <c r="DA46" s="636"/>
      <c r="DB46" s="636"/>
      <c r="DC46" s="636"/>
      <c r="DD46" s="636"/>
      <c r="DE46" s="636"/>
      <c r="DF46" s="636"/>
      <c r="DG46" s="636"/>
      <c r="DH46" s="636"/>
      <c r="DI46" s="636"/>
    </row>
    <row r="47" spans="1:113" x14ac:dyDescent="0.15">
      <c r="E47" s="636" t="s">
        <v>209</v>
      </c>
      <c r="F47" s="636"/>
      <c r="G47" s="636"/>
      <c r="H47" s="636"/>
      <c r="I47" s="636"/>
      <c r="J47" s="636"/>
      <c r="K47" s="636"/>
      <c r="L47" s="636"/>
      <c r="M47" s="636"/>
      <c r="N47" s="636"/>
      <c r="O47" s="636"/>
      <c r="P47" s="636"/>
      <c r="Q47" s="636"/>
      <c r="R47" s="636"/>
      <c r="S47" s="636"/>
      <c r="T47" s="636"/>
      <c r="U47" s="636"/>
      <c r="V47" s="636"/>
      <c r="W47" s="636"/>
      <c r="X47" s="636"/>
      <c r="Y47" s="636"/>
      <c r="Z47" s="636"/>
      <c r="AA47" s="636"/>
      <c r="AB47" s="636"/>
      <c r="AC47" s="636"/>
      <c r="AD47" s="636"/>
      <c r="AE47" s="636"/>
      <c r="AF47" s="636"/>
      <c r="AG47" s="636"/>
      <c r="AH47" s="636"/>
      <c r="AI47" s="636"/>
      <c r="AJ47" s="636"/>
      <c r="AK47" s="636"/>
      <c r="AL47" s="636"/>
      <c r="AM47" s="636"/>
      <c r="AN47" s="636"/>
      <c r="AO47" s="636"/>
      <c r="AP47" s="636"/>
      <c r="AQ47" s="636"/>
      <c r="AR47" s="636"/>
      <c r="AS47" s="636"/>
      <c r="AT47" s="636"/>
      <c r="AU47" s="636"/>
      <c r="AV47" s="636"/>
      <c r="AW47" s="636"/>
      <c r="AX47" s="636"/>
      <c r="AY47" s="636"/>
      <c r="AZ47" s="636"/>
      <c r="BA47" s="636"/>
      <c r="BB47" s="636"/>
      <c r="BC47" s="636"/>
      <c r="BD47" s="636"/>
      <c r="BE47" s="636"/>
      <c r="BF47" s="636"/>
      <c r="BG47" s="636"/>
      <c r="BH47" s="636"/>
      <c r="BI47" s="636"/>
      <c r="BJ47" s="636"/>
      <c r="BK47" s="636"/>
      <c r="BL47" s="636"/>
      <c r="BM47" s="636"/>
      <c r="BN47" s="636"/>
      <c r="BO47" s="636"/>
      <c r="BP47" s="636"/>
      <c r="BQ47" s="636"/>
      <c r="BR47" s="636"/>
      <c r="BS47" s="636"/>
      <c r="BT47" s="636"/>
      <c r="BU47" s="636"/>
      <c r="BV47" s="636"/>
      <c r="BW47" s="636"/>
      <c r="BX47" s="636"/>
      <c r="BY47" s="636"/>
      <c r="BZ47" s="636"/>
      <c r="CA47" s="636"/>
      <c r="CB47" s="636"/>
      <c r="CC47" s="636"/>
      <c r="CD47" s="636"/>
      <c r="CE47" s="636"/>
      <c r="CF47" s="636"/>
      <c r="CG47" s="636"/>
      <c r="CH47" s="636"/>
      <c r="CI47" s="636"/>
      <c r="CJ47" s="636"/>
      <c r="CK47" s="636"/>
      <c r="CL47" s="636"/>
      <c r="CM47" s="636"/>
      <c r="CN47" s="636"/>
      <c r="CO47" s="636"/>
      <c r="CP47" s="636"/>
      <c r="CQ47" s="636"/>
      <c r="CR47" s="636"/>
      <c r="CS47" s="636"/>
      <c r="CT47" s="636"/>
      <c r="CU47" s="636"/>
      <c r="CV47" s="636"/>
      <c r="CW47" s="636"/>
      <c r="CX47" s="636"/>
      <c r="CY47" s="636"/>
      <c r="CZ47" s="636"/>
      <c r="DA47" s="636"/>
      <c r="DB47" s="636"/>
      <c r="DC47" s="636"/>
      <c r="DD47" s="636"/>
      <c r="DE47" s="636"/>
      <c r="DF47" s="636"/>
      <c r="DG47" s="636"/>
      <c r="DH47" s="636"/>
      <c r="DI47" s="636"/>
    </row>
    <row r="48" spans="1:113" x14ac:dyDescent="0.15">
      <c r="E48" s="636" t="s">
        <v>210</v>
      </c>
      <c r="F48" s="636"/>
      <c r="G48" s="636"/>
      <c r="H48" s="636"/>
      <c r="I48" s="636"/>
      <c r="J48" s="636"/>
      <c r="K48" s="636"/>
      <c r="L48" s="636"/>
      <c r="M48" s="636"/>
      <c r="N48" s="636"/>
      <c r="O48" s="636"/>
      <c r="P48" s="636"/>
      <c r="Q48" s="636"/>
      <c r="R48" s="636"/>
      <c r="S48" s="636"/>
      <c r="T48" s="636"/>
      <c r="U48" s="636"/>
      <c r="V48" s="636"/>
      <c r="W48" s="636"/>
      <c r="X48" s="636"/>
      <c r="Y48" s="636"/>
      <c r="Z48" s="636"/>
      <c r="AA48" s="636"/>
      <c r="AB48" s="636"/>
      <c r="AC48" s="636"/>
      <c r="AD48" s="636"/>
      <c r="AE48" s="636"/>
      <c r="AF48" s="636"/>
      <c r="AG48" s="636"/>
      <c r="AH48" s="636"/>
      <c r="AI48" s="636"/>
      <c r="AJ48" s="636"/>
      <c r="AK48" s="636"/>
      <c r="AL48" s="636"/>
      <c r="AM48" s="636"/>
      <c r="AN48" s="636"/>
      <c r="AO48" s="636"/>
      <c r="AP48" s="636"/>
      <c r="AQ48" s="636"/>
      <c r="AR48" s="636"/>
      <c r="AS48" s="636"/>
      <c r="AT48" s="636"/>
      <c r="AU48" s="636"/>
      <c r="AV48" s="636"/>
      <c r="AW48" s="636"/>
      <c r="AX48" s="636"/>
      <c r="AY48" s="636"/>
      <c r="AZ48" s="636"/>
      <c r="BA48" s="636"/>
      <c r="BB48" s="636"/>
      <c r="BC48" s="636"/>
      <c r="BD48" s="636"/>
      <c r="BE48" s="636"/>
      <c r="BF48" s="636"/>
      <c r="BG48" s="636"/>
      <c r="BH48" s="636"/>
      <c r="BI48" s="636"/>
      <c r="BJ48" s="636"/>
      <c r="BK48" s="636"/>
      <c r="BL48" s="636"/>
      <c r="BM48" s="636"/>
      <c r="BN48" s="636"/>
      <c r="BO48" s="636"/>
      <c r="BP48" s="636"/>
      <c r="BQ48" s="636"/>
      <c r="BR48" s="636"/>
      <c r="BS48" s="636"/>
      <c r="BT48" s="636"/>
      <c r="BU48" s="636"/>
      <c r="BV48" s="636"/>
      <c r="BW48" s="636"/>
      <c r="BX48" s="636"/>
      <c r="BY48" s="636"/>
      <c r="BZ48" s="636"/>
      <c r="CA48" s="636"/>
      <c r="CB48" s="636"/>
      <c r="CC48" s="636"/>
      <c r="CD48" s="636"/>
      <c r="CE48" s="636"/>
      <c r="CF48" s="636"/>
      <c r="CG48" s="636"/>
      <c r="CH48" s="636"/>
      <c r="CI48" s="636"/>
      <c r="CJ48" s="636"/>
      <c r="CK48" s="636"/>
      <c r="CL48" s="636"/>
      <c r="CM48" s="636"/>
      <c r="CN48" s="636"/>
      <c r="CO48" s="636"/>
      <c r="CP48" s="636"/>
      <c r="CQ48" s="636"/>
      <c r="CR48" s="636"/>
      <c r="CS48" s="636"/>
      <c r="CT48" s="636"/>
      <c r="CU48" s="636"/>
      <c r="CV48" s="636"/>
      <c r="CW48" s="636"/>
      <c r="CX48" s="636"/>
      <c r="CY48" s="636"/>
      <c r="CZ48" s="636"/>
      <c r="DA48" s="636"/>
      <c r="DB48" s="636"/>
      <c r="DC48" s="636"/>
      <c r="DD48" s="636"/>
      <c r="DE48" s="636"/>
      <c r="DF48" s="636"/>
      <c r="DG48" s="636"/>
      <c r="DH48" s="636"/>
      <c r="DI48" s="636"/>
    </row>
    <row r="49" spans="5:113" x14ac:dyDescent="0.15">
      <c r="E49" s="637" t="s">
        <v>211</v>
      </c>
      <c r="F49" s="637"/>
      <c r="G49" s="637"/>
      <c r="H49" s="637"/>
      <c r="I49" s="637"/>
      <c r="J49" s="637"/>
      <c r="K49" s="637"/>
      <c r="L49" s="637"/>
      <c r="M49" s="637"/>
      <c r="N49" s="637"/>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637"/>
      <c r="AU49" s="637"/>
      <c r="AV49" s="637"/>
      <c r="AW49" s="637"/>
      <c r="AX49" s="637"/>
      <c r="AY49" s="637"/>
      <c r="AZ49" s="637"/>
      <c r="BA49" s="637"/>
      <c r="BB49" s="637"/>
      <c r="BC49" s="637"/>
      <c r="BD49" s="637"/>
      <c r="BE49" s="637"/>
      <c r="BF49" s="637"/>
      <c r="BG49" s="637"/>
      <c r="BH49" s="637"/>
      <c r="BI49" s="637"/>
      <c r="BJ49" s="637"/>
      <c r="BK49" s="637"/>
      <c r="BL49" s="637"/>
      <c r="BM49" s="637"/>
      <c r="BN49" s="637"/>
      <c r="BO49" s="637"/>
      <c r="BP49" s="637"/>
      <c r="BQ49" s="637"/>
      <c r="BR49" s="637"/>
      <c r="BS49" s="637"/>
      <c r="BT49" s="637"/>
      <c r="BU49" s="637"/>
      <c r="BV49" s="637"/>
      <c r="BW49" s="637"/>
      <c r="BX49" s="637"/>
      <c r="BY49" s="637"/>
      <c r="BZ49" s="637"/>
      <c r="CA49" s="637"/>
      <c r="CB49" s="637"/>
      <c r="CC49" s="637"/>
      <c r="CD49" s="637"/>
      <c r="CE49" s="637"/>
      <c r="CF49" s="637"/>
      <c r="CG49" s="637"/>
      <c r="CH49" s="637"/>
      <c r="CI49" s="637"/>
      <c r="CJ49" s="637"/>
      <c r="CK49" s="637"/>
      <c r="CL49" s="637"/>
      <c r="CM49" s="637"/>
      <c r="CN49" s="637"/>
      <c r="CO49" s="637"/>
      <c r="CP49" s="637"/>
      <c r="CQ49" s="637"/>
      <c r="CR49" s="637"/>
      <c r="CS49" s="637"/>
      <c r="CT49" s="637"/>
      <c r="CU49" s="637"/>
      <c r="CV49" s="637"/>
      <c r="CW49" s="637"/>
      <c r="CX49" s="637"/>
      <c r="CY49" s="637"/>
      <c r="CZ49" s="637"/>
      <c r="DA49" s="637"/>
      <c r="DB49" s="637"/>
      <c r="DC49" s="637"/>
      <c r="DD49" s="637"/>
      <c r="DE49" s="637"/>
      <c r="DF49" s="637"/>
      <c r="DG49" s="637"/>
      <c r="DH49" s="637"/>
      <c r="DI49" s="637"/>
    </row>
    <row r="50" spans="5:113" x14ac:dyDescent="0.15">
      <c r="E50" s="636" t="s">
        <v>212</v>
      </c>
      <c r="F50" s="636"/>
      <c r="G50" s="636"/>
      <c r="H50" s="636"/>
      <c r="I50" s="636"/>
      <c r="J50" s="636"/>
      <c r="K50" s="636"/>
      <c r="L50" s="636"/>
      <c r="M50" s="636"/>
      <c r="N50" s="636"/>
      <c r="O50" s="636"/>
      <c r="P50" s="636"/>
      <c r="Q50" s="636"/>
      <c r="R50" s="636"/>
      <c r="S50" s="636"/>
      <c r="T50" s="636"/>
      <c r="U50" s="636"/>
      <c r="V50" s="636"/>
      <c r="W50" s="636"/>
      <c r="X50" s="636"/>
      <c r="Y50" s="636"/>
      <c r="Z50" s="636"/>
      <c r="AA50" s="636"/>
      <c r="AB50" s="636"/>
      <c r="AC50" s="636"/>
      <c r="AD50" s="636"/>
      <c r="AE50" s="636"/>
      <c r="AF50" s="636"/>
      <c r="AG50" s="636"/>
      <c r="AH50" s="636"/>
      <c r="AI50" s="636"/>
      <c r="AJ50" s="636"/>
      <c r="AK50" s="636"/>
      <c r="AL50" s="636"/>
      <c r="AM50" s="636"/>
      <c r="AN50" s="636"/>
      <c r="AO50" s="636"/>
      <c r="AP50" s="636"/>
      <c r="AQ50" s="636"/>
      <c r="AR50" s="636"/>
      <c r="AS50" s="636"/>
      <c r="AT50" s="636"/>
      <c r="AU50" s="636"/>
      <c r="AV50" s="636"/>
      <c r="AW50" s="636"/>
      <c r="AX50" s="636"/>
      <c r="AY50" s="636"/>
      <c r="AZ50" s="636"/>
      <c r="BA50" s="636"/>
      <c r="BB50" s="636"/>
      <c r="BC50" s="636"/>
      <c r="BD50" s="636"/>
      <c r="BE50" s="636"/>
      <c r="BF50" s="636"/>
      <c r="BG50" s="636"/>
      <c r="BH50" s="636"/>
      <c r="BI50" s="636"/>
      <c r="BJ50" s="636"/>
      <c r="BK50" s="636"/>
      <c r="BL50" s="636"/>
      <c r="BM50" s="636"/>
      <c r="BN50" s="636"/>
      <c r="BO50" s="636"/>
      <c r="BP50" s="636"/>
      <c r="BQ50" s="636"/>
      <c r="BR50" s="636"/>
      <c r="BS50" s="636"/>
      <c r="BT50" s="636"/>
      <c r="BU50" s="636"/>
      <c r="BV50" s="636"/>
      <c r="BW50" s="636"/>
      <c r="BX50" s="636"/>
      <c r="BY50" s="636"/>
      <c r="BZ50" s="636"/>
      <c r="CA50" s="636"/>
      <c r="CB50" s="636"/>
      <c r="CC50" s="636"/>
      <c r="CD50" s="636"/>
      <c r="CE50" s="636"/>
      <c r="CF50" s="636"/>
      <c r="CG50" s="636"/>
      <c r="CH50" s="636"/>
      <c r="CI50" s="636"/>
      <c r="CJ50" s="636"/>
      <c r="CK50" s="636"/>
      <c r="CL50" s="636"/>
      <c r="CM50" s="636"/>
      <c r="CN50" s="636"/>
      <c r="CO50" s="636"/>
      <c r="CP50" s="636"/>
      <c r="CQ50" s="636"/>
      <c r="CR50" s="636"/>
      <c r="CS50" s="636"/>
      <c r="CT50" s="636"/>
      <c r="CU50" s="636"/>
      <c r="CV50" s="636"/>
      <c r="CW50" s="636"/>
      <c r="CX50" s="636"/>
      <c r="CY50" s="636"/>
      <c r="CZ50" s="636"/>
      <c r="DA50" s="636"/>
      <c r="DB50" s="636"/>
      <c r="DC50" s="636"/>
      <c r="DD50" s="636"/>
      <c r="DE50" s="636"/>
      <c r="DF50" s="636"/>
      <c r="DG50" s="636"/>
      <c r="DH50" s="636"/>
      <c r="DI50" s="636"/>
    </row>
    <row r="51" spans="5:113" x14ac:dyDescent="0.15">
      <c r="E51" s="636" t="s">
        <v>213</v>
      </c>
      <c r="F51" s="636"/>
      <c r="G51" s="636"/>
      <c r="H51" s="636"/>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636"/>
      <c r="AG51" s="636"/>
      <c r="AH51" s="636"/>
      <c r="AI51" s="636"/>
      <c r="AJ51" s="636"/>
      <c r="AK51" s="636"/>
      <c r="AL51" s="636"/>
      <c r="AM51" s="636"/>
      <c r="AN51" s="636"/>
      <c r="AO51" s="636"/>
      <c r="AP51" s="636"/>
      <c r="AQ51" s="636"/>
      <c r="AR51" s="636"/>
      <c r="AS51" s="636"/>
      <c r="AT51" s="636"/>
      <c r="AU51" s="636"/>
      <c r="AV51" s="636"/>
      <c r="AW51" s="636"/>
      <c r="AX51" s="636"/>
      <c r="AY51" s="636"/>
      <c r="AZ51" s="636"/>
      <c r="BA51" s="636"/>
      <c r="BB51" s="636"/>
      <c r="BC51" s="636"/>
      <c r="BD51" s="636"/>
      <c r="BE51" s="636"/>
      <c r="BF51" s="636"/>
      <c r="BG51" s="636"/>
      <c r="BH51" s="636"/>
      <c r="BI51" s="636"/>
      <c r="BJ51" s="636"/>
      <c r="BK51" s="636"/>
      <c r="BL51" s="636"/>
      <c r="BM51" s="636"/>
      <c r="BN51" s="636"/>
      <c r="BO51" s="636"/>
      <c r="BP51" s="636"/>
      <c r="BQ51" s="636"/>
      <c r="BR51" s="636"/>
      <c r="BS51" s="636"/>
      <c r="BT51" s="636"/>
      <c r="BU51" s="636"/>
      <c r="BV51" s="636"/>
      <c r="BW51" s="636"/>
      <c r="BX51" s="636"/>
      <c r="BY51" s="636"/>
      <c r="BZ51" s="636"/>
      <c r="CA51" s="636"/>
      <c r="CB51" s="636"/>
      <c r="CC51" s="636"/>
      <c r="CD51" s="636"/>
      <c r="CE51" s="636"/>
      <c r="CF51" s="636"/>
      <c r="CG51" s="636"/>
      <c r="CH51" s="636"/>
      <c r="CI51" s="636"/>
      <c r="CJ51" s="636"/>
      <c r="CK51" s="636"/>
      <c r="CL51" s="636"/>
      <c r="CM51" s="636"/>
      <c r="CN51" s="636"/>
      <c r="CO51" s="636"/>
      <c r="CP51" s="636"/>
      <c r="CQ51" s="636"/>
      <c r="CR51" s="636"/>
      <c r="CS51" s="636"/>
      <c r="CT51" s="636"/>
      <c r="CU51" s="636"/>
      <c r="CV51" s="636"/>
      <c r="CW51" s="636"/>
      <c r="CX51" s="636"/>
      <c r="CY51" s="636"/>
      <c r="CZ51" s="636"/>
      <c r="DA51" s="636"/>
      <c r="DB51" s="636"/>
      <c r="DC51" s="636"/>
      <c r="DD51" s="636"/>
      <c r="DE51" s="636"/>
      <c r="DF51" s="636"/>
      <c r="DG51" s="636"/>
      <c r="DH51" s="636"/>
      <c r="DI51" s="636"/>
    </row>
    <row r="52" spans="5:113" x14ac:dyDescent="0.15">
      <c r="E52" s="636" t="s">
        <v>214</v>
      </c>
      <c r="F52" s="636"/>
      <c r="G52" s="636"/>
      <c r="H52" s="636"/>
      <c r="I52" s="636"/>
      <c r="J52" s="636"/>
      <c r="K52" s="636"/>
      <c r="L52" s="636"/>
      <c r="M52" s="636"/>
      <c r="N52" s="636"/>
      <c r="O52" s="636"/>
      <c r="P52" s="636"/>
      <c r="Q52" s="636"/>
      <c r="R52" s="636"/>
      <c r="S52" s="636"/>
      <c r="T52" s="636"/>
      <c r="U52" s="636"/>
      <c r="V52" s="636"/>
      <c r="W52" s="636"/>
      <c r="X52" s="636"/>
      <c r="Y52" s="636"/>
      <c r="Z52" s="636"/>
      <c r="AA52" s="636"/>
      <c r="AB52" s="636"/>
      <c r="AC52" s="636"/>
      <c r="AD52" s="636"/>
      <c r="AE52" s="636"/>
      <c r="AF52" s="636"/>
      <c r="AG52" s="636"/>
      <c r="AH52" s="636"/>
      <c r="AI52" s="636"/>
      <c r="AJ52" s="636"/>
      <c r="AK52" s="636"/>
      <c r="AL52" s="636"/>
      <c r="AM52" s="636"/>
      <c r="AN52" s="636"/>
      <c r="AO52" s="636"/>
      <c r="AP52" s="636"/>
      <c r="AQ52" s="636"/>
      <c r="AR52" s="636"/>
      <c r="AS52" s="636"/>
      <c r="AT52" s="636"/>
      <c r="AU52" s="636"/>
      <c r="AV52" s="636"/>
      <c r="AW52" s="636"/>
      <c r="AX52" s="636"/>
      <c r="AY52" s="636"/>
      <c r="AZ52" s="636"/>
      <c r="BA52" s="636"/>
      <c r="BB52" s="636"/>
      <c r="BC52" s="636"/>
      <c r="BD52" s="636"/>
      <c r="BE52" s="636"/>
      <c r="BF52" s="636"/>
      <c r="BG52" s="636"/>
      <c r="BH52" s="636"/>
      <c r="BI52" s="636"/>
      <c r="BJ52" s="636"/>
      <c r="BK52" s="636"/>
      <c r="BL52" s="636"/>
      <c r="BM52" s="636"/>
      <c r="BN52" s="636"/>
      <c r="BO52" s="636"/>
      <c r="BP52" s="636"/>
      <c r="BQ52" s="636"/>
      <c r="BR52" s="636"/>
      <c r="BS52" s="636"/>
      <c r="BT52" s="636"/>
      <c r="BU52" s="636"/>
      <c r="BV52" s="636"/>
      <c r="BW52" s="636"/>
      <c r="BX52" s="636"/>
      <c r="BY52" s="636"/>
      <c r="BZ52" s="636"/>
      <c r="CA52" s="636"/>
      <c r="CB52" s="636"/>
      <c r="CC52" s="636"/>
      <c r="CD52" s="636"/>
      <c r="CE52" s="636"/>
      <c r="CF52" s="636"/>
      <c r="CG52" s="636"/>
      <c r="CH52" s="636"/>
      <c r="CI52" s="636"/>
      <c r="CJ52" s="636"/>
      <c r="CK52" s="636"/>
      <c r="CL52" s="636"/>
      <c r="CM52" s="636"/>
      <c r="CN52" s="636"/>
      <c r="CO52" s="636"/>
      <c r="CP52" s="636"/>
      <c r="CQ52" s="636"/>
      <c r="CR52" s="636"/>
      <c r="CS52" s="636"/>
      <c r="CT52" s="636"/>
      <c r="CU52" s="636"/>
      <c r="CV52" s="636"/>
      <c r="CW52" s="636"/>
      <c r="CX52" s="636"/>
      <c r="CY52" s="636"/>
      <c r="CZ52" s="636"/>
      <c r="DA52" s="636"/>
      <c r="DB52" s="636"/>
      <c r="DC52" s="636"/>
      <c r="DD52" s="636"/>
      <c r="DE52" s="636"/>
      <c r="DF52" s="636"/>
      <c r="DG52" s="636"/>
      <c r="DH52" s="636"/>
      <c r="DI52" s="636"/>
    </row>
    <row r="53" spans="5:113" x14ac:dyDescent="0.15">
      <c r="E53" s="636" t="s">
        <v>215</v>
      </c>
      <c r="F53" s="636"/>
      <c r="G53" s="636"/>
      <c r="H53" s="636"/>
      <c r="I53" s="636"/>
      <c r="J53" s="636"/>
      <c r="K53" s="636"/>
      <c r="L53" s="636"/>
      <c r="M53" s="636"/>
      <c r="N53" s="636"/>
      <c r="O53" s="636"/>
      <c r="P53" s="636"/>
      <c r="Q53" s="636"/>
      <c r="R53" s="636"/>
      <c r="S53" s="636"/>
      <c r="T53" s="636"/>
      <c r="U53" s="636"/>
      <c r="V53" s="636"/>
      <c r="W53" s="636"/>
      <c r="X53" s="636"/>
      <c r="Y53" s="636"/>
      <c r="Z53" s="636"/>
      <c r="AA53" s="636"/>
      <c r="AB53" s="636"/>
      <c r="AC53" s="636"/>
      <c r="AD53" s="636"/>
      <c r="AE53" s="636"/>
      <c r="AF53" s="636"/>
      <c r="AG53" s="636"/>
      <c r="AH53" s="636"/>
      <c r="AI53" s="636"/>
      <c r="AJ53" s="636"/>
      <c r="AK53" s="636"/>
      <c r="AL53" s="636"/>
      <c r="AM53" s="636"/>
      <c r="AN53" s="636"/>
      <c r="AO53" s="636"/>
      <c r="AP53" s="636"/>
      <c r="AQ53" s="636"/>
      <c r="AR53" s="636"/>
      <c r="AS53" s="636"/>
      <c r="AT53" s="636"/>
      <c r="AU53" s="636"/>
      <c r="AV53" s="636"/>
      <c r="AW53" s="636"/>
      <c r="AX53" s="636"/>
      <c r="AY53" s="636"/>
      <c r="AZ53" s="636"/>
      <c r="BA53" s="636"/>
      <c r="BB53" s="636"/>
      <c r="BC53" s="636"/>
      <c r="BD53" s="636"/>
      <c r="BE53" s="636"/>
      <c r="BF53" s="636"/>
      <c r="BG53" s="636"/>
      <c r="BH53" s="636"/>
      <c r="BI53" s="636"/>
      <c r="BJ53" s="636"/>
      <c r="BK53" s="636"/>
      <c r="BL53" s="636"/>
      <c r="BM53" s="636"/>
      <c r="BN53" s="636"/>
      <c r="BO53" s="636"/>
      <c r="BP53" s="636"/>
      <c r="BQ53" s="636"/>
      <c r="BR53" s="636"/>
      <c r="BS53" s="636"/>
      <c r="BT53" s="636"/>
      <c r="BU53" s="636"/>
      <c r="BV53" s="636"/>
      <c r="BW53" s="636"/>
      <c r="BX53" s="636"/>
      <c r="BY53" s="636"/>
      <c r="BZ53" s="636"/>
      <c r="CA53" s="636"/>
      <c r="CB53" s="636"/>
      <c r="CC53" s="636"/>
      <c r="CD53" s="636"/>
      <c r="CE53" s="636"/>
      <c r="CF53" s="636"/>
      <c r="CG53" s="636"/>
      <c r="CH53" s="636"/>
      <c r="CI53" s="636"/>
      <c r="CJ53" s="636"/>
      <c r="CK53" s="636"/>
      <c r="CL53" s="636"/>
      <c r="CM53" s="636"/>
      <c r="CN53" s="636"/>
      <c r="CO53" s="636"/>
      <c r="CP53" s="636"/>
      <c r="CQ53" s="636"/>
      <c r="CR53" s="636"/>
      <c r="CS53" s="636"/>
      <c r="CT53" s="636"/>
      <c r="CU53" s="636"/>
      <c r="CV53" s="636"/>
      <c r="CW53" s="636"/>
      <c r="CX53" s="636"/>
      <c r="CY53" s="636"/>
      <c r="CZ53" s="636"/>
      <c r="DA53" s="636"/>
      <c r="DB53" s="636"/>
      <c r="DC53" s="636"/>
      <c r="DD53" s="636"/>
      <c r="DE53" s="636"/>
      <c r="DF53" s="636"/>
      <c r="DG53" s="636"/>
      <c r="DH53" s="636"/>
      <c r="DI53" s="636"/>
    </row>
    <row r="54" spans="5:113" x14ac:dyDescent="0.15"/>
    <row r="55" spans="5:113" x14ac:dyDescent="0.15"/>
    <row r="56" spans="5:113" x14ac:dyDescent="0.15"/>
  </sheetData>
  <sheetProtection algorithmName="SHA-512" hashValue="1SXNZjs1IymAokl2h3+twhrUVs2TZfnwnhvN46efksV9eDH36b/oSqlmyRbvGw3q6nJ8GYoB8eWwLh1H7N3MpQ==" saltValue="ImI72fgRtWZYnLloOwYNI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16"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550</v>
      </c>
      <c r="G33" s="29" t="s">
        <v>551</v>
      </c>
      <c r="H33" s="29" t="s">
        <v>552</v>
      </c>
      <c r="I33" s="29" t="s">
        <v>553</v>
      </c>
      <c r="J33" s="30" t="s">
        <v>554</v>
      </c>
      <c r="K33" s="22"/>
      <c r="L33" s="22"/>
      <c r="M33" s="22"/>
      <c r="N33" s="22"/>
      <c r="O33" s="22"/>
      <c r="P33" s="22"/>
    </row>
    <row r="34" spans="1:16" ht="39" customHeight="1" x14ac:dyDescent="0.15">
      <c r="A34" s="22"/>
      <c r="B34" s="31"/>
      <c r="C34" s="1186" t="s">
        <v>556</v>
      </c>
      <c r="D34" s="1186"/>
      <c r="E34" s="1187"/>
      <c r="F34" s="32">
        <v>7.39</v>
      </c>
      <c r="G34" s="33">
        <v>13.41</v>
      </c>
      <c r="H34" s="33">
        <v>9.92</v>
      </c>
      <c r="I34" s="33">
        <v>8.91</v>
      </c>
      <c r="J34" s="34">
        <v>21.77</v>
      </c>
      <c r="K34" s="22"/>
      <c r="L34" s="22"/>
      <c r="M34" s="22"/>
      <c r="N34" s="22"/>
      <c r="O34" s="22"/>
      <c r="P34" s="22"/>
    </row>
    <row r="35" spans="1:16" ht="39" customHeight="1" x14ac:dyDescent="0.15">
      <c r="A35" s="22"/>
      <c r="B35" s="35"/>
      <c r="C35" s="1180" t="s">
        <v>557</v>
      </c>
      <c r="D35" s="1181"/>
      <c r="E35" s="1182"/>
      <c r="F35" s="36">
        <v>17.71</v>
      </c>
      <c r="G35" s="37">
        <v>18.38</v>
      </c>
      <c r="H35" s="37">
        <v>16.53</v>
      </c>
      <c r="I35" s="37">
        <v>14.1</v>
      </c>
      <c r="J35" s="38">
        <v>13.48</v>
      </c>
      <c r="K35" s="22"/>
      <c r="L35" s="22"/>
      <c r="M35" s="22"/>
      <c r="N35" s="22"/>
      <c r="O35" s="22"/>
      <c r="P35" s="22"/>
    </row>
    <row r="36" spans="1:16" ht="39" customHeight="1" x14ac:dyDescent="0.15">
      <c r="A36" s="22"/>
      <c r="B36" s="35"/>
      <c r="C36" s="1180" t="s">
        <v>558</v>
      </c>
      <c r="D36" s="1181"/>
      <c r="E36" s="1182"/>
      <c r="F36" s="36">
        <v>1.28</v>
      </c>
      <c r="G36" s="37">
        <v>2.94</v>
      </c>
      <c r="H36" s="37">
        <v>2.2999999999999998</v>
      </c>
      <c r="I36" s="37">
        <v>2.46</v>
      </c>
      <c r="J36" s="38">
        <v>4.01</v>
      </c>
      <c r="K36" s="22"/>
      <c r="L36" s="22"/>
      <c r="M36" s="22"/>
      <c r="N36" s="22"/>
      <c r="O36" s="22"/>
      <c r="P36" s="22"/>
    </row>
    <row r="37" spans="1:16" ht="39" customHeight="1" x14ac:dyDescent="0.15">
      <c r="A37" s="22"/>
      <c r="B37" s="35"/>
      <c r="C37" s="1180" t="s">
        <v>559</v>
      </c>
      <c r="D37" s="1181"/>
      <c r="E37" s="1182"/>
      <c r="F37" s="36">
        <v>0.41</v>
      </c>
      <c r="G37" s="37">
        <v>0.65</v>
      </c>
      <c r="H37" s="37">
        <v>0.27</v>
      </c>
      <c r="I37" s="37">
        <v>1.05</v>
      </c>
      <c r="J37" s="38">
        <v>0.57999999999999996</v>
      </c>
      <c r="K37" s="22"/>
      <c r="L37" s="22"/>
      <c r="M37" s="22"/>
      <c r="N37" s="22"/>
      <c r="O37" s="22"/>
      <c r="P37" s="22"/>
    </row>
    <row r="38" spans="1:16" ht="39" customHeight="1" x14ac:dyDescent="0.15">
      <c r="A38" s="22"/>
      <c r="B38" s="35"/>
      <c r="C38" s="1180" t="s">
        <v>560</v>
      </c>
      <c r="D38" s="1181"/>
      <c r="E38" s="1182"/>
      <c r="F38" s="36">
        <v>0.26</v>
      </c>
      <c r="G38" s="37">
        <v>0.11</v>
      </c>
      <c r="H38" s="37">
        <v>0.06</v>
      </c>
      <c r="I38" s="37">
        <v>0.11</v>
      </c>
      <c r="J38" s="38">
        <v>0.28999999999999998</v>
      </c>
      <c r="K38" s="22"/>
      <c r="L38" s="22"/>
      <c r="M38" s="22"/>
      <c r="N38" s="22"/>
      <c r="O38" s="22"/>
      <c r="P38" s="22"/>
    </row>
    <row r="39" spans="1:16" ht="39" customHeight="1" x14ac:dyDescent="0.15">
      <c r="A39" s="22"/>
      <c r="B39" s="35"/>
      <c r="C39" s="1180" t="s">
        <v>561</v>
      </c>
      <c r="D39" s="1181"/>
      <c r="E39" s="1182"/>
      <c r="F39" s="36">
        <v>0.05</v>
      </c>
      <c r="G39" s="37">
        <v>0.04</v>
      </c>
      <c r="H39" s="37">
        <v>0.03</v>
      </c>
      <c r="I39" s="37">
        <v>0.02</v>
      </c>
      <c r="J39" s="38">
        <v>0.01</v>
      </c>
      <c r="K39" s="22"/>
      <c r="L39" s="22"/>
      <c r="M39" s="22"/>
      <c r="N39" s="22"/>
      <c r="O39" s="22"/>
      <c r="P39" s="22"/>
    </row>
    <row r="40" spans="1:16" ht="39" customHeight="1" x14ac:dyDescent="0.15">
      <c r="A40" s="22"/>
      <c r="B40" s="35"/>
      <c r="C40" s="1180" t="s">
        <v>562</v>
      </c>
      <c r="D40" s="1181"/>
      <c r="E40" s="1182"/>
      <c r="F40" s="36">
        <v>0</v>
      </c>
      <c r="G40" s="37">
        <v>0</v>
      </c>
      <c r="H40" s="37">
        <v>0</v>
      </c>
      <c r="I40" s="37">
        <v>0.01</v>
      </c>
      <c r="J40" s="38">
        <v>0</v>
      </c>
      <c r="K40" s="22"/>
      <c r="L40" s="22"/>
      <c r="M40" s="22"/>
      <c r="N40" s="22"/>
      <c r="O40" s="22"/>
      <c r="P40" s="22"/>
    </row>
    <row r="41" spans="1:16" ht="39" customHeight="1" x14ac:dyDescent="0.15">
      <c r="A41" s="22"/>
      <c r="B41" s="35"/>
      <c r="C41" s="1180" t="s">
        <v>563</v>
      </c>
      <c r="D41" s="1181"/>
      <c r="E41" s="1182"/>
      <c r="F41" s="36">
        <v>0</v>
      </c>
      <c r="G41" s="37">
        <v>0</v>
      </c>
      <c r="H41" s="37">
        <v>0</v>
      </c>
      <c r="I41" s="37">
        <v>0</v>
      </c>
      <c r="J41" s="38">
        <v>0</v>
      </c>
      <c r="K41" s="22"/>
      <c r="L41" s="22"/>
      <c r="M41" s="22"/>
      <c r="N41" s="22"/>
      <c r="O41" s="22"/>
      <c r="P41" s="22"/>
    </row>
    <row r="42" spans="1:16" ht="39" customHeight="1" x14ac:dyDescent="0.15">
      <c r="A42" s="22"/>
      <c r="B42" s="39"/>
      <c r="C42" s="1180" t="s">
        <v>564</v>
      </c>
      <c r="D42" s="1181"/>
      <c r="E42" s="1182"/>
      <c r="F42" s="36" t="s">
        <v>508</v>
      </c>
      <c r="G42" s="37" t="s">
        <v>508</v>
      </c>
      <c r="H42" s="37" t="s">
        <v>508</v>
      </c>
      <c r="I42" s="37" t="s">
        <v>508</v>
      </c>
      <c r="J42" s="38" t="s">
        <v>508</v>
      </c>
      <c r="K42" s="22"/>
      <c r="L42" s="22"/>
      <c r="M42" s="22"/>
      <c r="N42" s="22"/>
      <c r="O42" s="22"/>
      <c r="P42" s="22"/>
    </row>
    <row r="43" spans="1:16" ht="39" customHeight="1" thickBot="1" x14ac:dyDescent="0.2">
      <c r="A43" s="22"/>
      <c r="B43" s="40"/>
      <c r="C43" s="1183" t="s">
        <v>565</v>
      </c>
      <c r="D43" s="1184"/>
      <c r="E43" s="1185"/>
      <c r="F43" s="41">
        <v>0</v>
      </c>
      <c r="G43" s="42">
        <v>0</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gbvgcdi2iLNMtM7geqZmVSwtfm3mO8ZRmSctzoW2lrUAkPcfYh/IXpfjsp57X1khmNhlh0g5GVN0oK6i61d//w==" saltValue="Qw1vSww1tZMbfF/qrHqo8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52"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550</v>
      </c>
      <c r="L44" s="56" t="s">
        <v>551</v>
      </c>
      <c r="M44" s="56" t="s">
        <v>552</v>
      </c>
      <c r="N44" s="56" t="s">
        <v>553</v>
      </c>
      <c r="O44" s="57" t="s">
        <v>554</v>
      </c>
      <c r="P44" s="48"/>
      <c r="Q44" s="48"/>
      <c r="R44" s="48"/>
      <c r="S44" s="48"/>
      <c r="T44" s="48"/>
      <c r="U44" s="48"/>
    </row>
    <row r="45" spans="1:21" ht="30.75" customHeight="1" x14ac:dyDescent="0.15">
      <c r="A45" s="48"/>
      <c r="B45" s="1188" t="s">
        <v>11</v>
      </c>
      <c r="C45" s="1189"/>
      <c r="D45" s="58"/>
      <c r="E45" s="1194" t="s">
        <v>12</v>
      </c>
      <c r="F45" s="1194"/>
      <c r="G45" s="1194"/>
      <c r="H45" s="1194"/>
      <c r="I45" s="1194"/>
      <c r="J45" s="1195"/>
      <c r="K45" s="59">
        <v>473</v>
      </c>
      <c r="L45" s="60">
        <v>527</v>
      </c>
      <c r="M45" s="60">
        <v>533</v>
      </c>
      <c r="N45" s="60">
        <v>551</v>
      </c>
      <c r="O45" s="61">
        <v>576</v>
      </c>
      <c r="P45" s="48"/>
      <c r="Q45" s="48"/>
      <c r="R45" s="48"/>
      <c r="S45" s="48"/>
      <c r="T45" s="48"/>
      <c r="U45" s="48"/>
    </row>
    <row r="46" spans="1:21" ht="30.75" customHeight="1" x14ac:dyDescent="0.15">
      <c r="A46" s="48"/>
      <c r="B46" s="1190"/>
      <c r="C46" s="1191"/>
      <c r="D46" s="62"/>
      <c r="E46" s="1196" t="s">
        <v>13</v>
      </c>
      <c r="F46" s="1196"/>
      <c r="G46" s="1196"/>
      <c r="H46" s="1196"/>
      <c r="I46" s="1196"/>
      <c r="J46" s="1197"/>
      <c r="K46" s="63" t="s">
        <v>508</v>
      </c>
      <c r="L46" s="64" t="s">
        <v>508</v>
      </c>
      <c r="M46" s="64" t="s">
        <v>508</v>
      </c>
      <c r="N46" s="64" t="s">
        <v>508</v>
      </c>
      <c r="O46" s="65" t="s">
        <v>508</v>
      </c>
      <c r="P46" s="48"/>
      <c r="Q46" s="48"/>
      <c r="R46" s="48"/>
      <c r="S46" s="48"/>
      <c r="T46" s="48"/>
      <c r="U46" s="48"/>
    </row>
    <row r="47" spans="1:21" ht="30.75" customHeight="1" x14ac:dyDescent="0.15">
      <c r="A47" s="48"/>
      <c r="B47" s="1190"/>
      <c r="C47" s="1191"/>
      <c r="D47" s="62"/>
      <c r="E47" s="1196" t="s">
        <v>14</v>
      </c>
      <c r="F47" s="1196"/>
      <c r="G47" s="1196"/>
      <c r="H47" s="1196"/>
      <c r="I47" s="1196"/>
      <c r="J47" s="1197"/>
      <c r="K47" s="63" t="s">
        <v>508</v>
      </c>
      <c r="L47" s="64" t="s">
        <v>508</v>
      </c>
      <c r="M47" s="64" t="s">
        <v>508</v>
      </c>
      <c r="N47" s="64" t="s">
        <v>508</v>
      </c>
      <c r="O47" s="65" t="s">
        <v>508</v>
      </c>
      <c r="P47" s="48"/>
      <c r="Q47" s="48"/>
      <c r="R47" s="48"/>
      <c r="S47" s="48"/>
      <c r="T47" s="48"/>
      <c r="U47" s="48"/>
    </row>
    <row r="48" spans="1:21" ht="30.75" customHeight="1" x14ac:dyDescent="0.15">
      <c r="A48" s="48"/>
      <c r="B48" s="1190"/>
      <c r="C48" s="1191"/>
      <c r="D48" s="62"/>
      <c r="E48" s="1196" t="s">
        <v>15</v>
      </c>
      <c r="F48" s="1196"/>
      <c r="G48" s="1196"/>
      <c r="H48" s="1196"/>
      <c r="I48" s="1196"/>
      <c r="J48" s="1197"/>
      <c r="K48" s="63">
        <v>81</v>
      </c>
      <c r="L48" s="64">
        <v>88</v>
      </c>
      <c r="M48" s="64">
        <v>82</v>
      </c>
      <c r="N48" s="64">
        <v>85</v>
      </c>
      <c r="O48" s="65">
        <v>83</v>
      </c>
      <c r="P48" s="48"/>
      <c r="Q48" s="48"/>
      <c r="R48" s="48"/>
      <c r="S48" s="48"/>
      <c r="T48" s="48"/>
      <c r="U48" s="48"/>
    </row>
    <row r="49" spans="1:21" ht="30.75" customHeight="1" x14ac:dyDescent="0.15">
      <c r="A49" s="48"/>
      <c r="B49" s="1190"/>
      <c r="C49" s="1191"/>
      <c r="D49" s="62"/>
      <c r="E49" s="1196" t="s">
        <v>16</v>
      </c>
      <c r="F49" s="1196"/>
      <c r="G49" s="1196"/>
      <c r="H49" s="1196"/>
      <c r="I49" s="1196"/>
      <c r="J49" s="1197"/>
      <c r="K49" s="63">
        <v>60</v>
      </c>
      <c r="L49" s="64">
        <v>48</v>
      </c>
      <c r="M49" s="64">
        <v>42</v>
      </c>
      <c r="N49" s="64">
        <v>44</v>
      </c>
      <c r="O49" s="65">
        <v>60</v>
      </c>
      <c r="P49" s="48"/>
      <c r="Q49" s="48"/>
      <c r="R49" s="48"/>
      <c r="S49" s="48"/>
      <c r="T49" s="48"/>
      <c r="U49" s="48"/>
    </row>
    <row r="50" spans="1:21" ht="30.75" customHeight="1" x14ac:dyDescent="0.15">
      <c r="A50" s="48"/>
      <c r="B50" s="1190"/>
      <c r="C50" s="1191"/>
      <c r="D50" s="62"/>
      <c r="E50" s="1196" t="s">
        <v>17</v>
      </c>
      <c r="F50" s="1196"/>
      <c r="G50" s="1196"/>
      <c r="H50" s="1196"/>
      <c r="I50" s="1196"/>
      <c r="J50" s="1197"/>
      <c r="K50" s="63">
        <v>155</v>
      </c>
      <c r="L50" s="64">
        <v>20</v>
      </c>
      <c r="M50" s="64">
        <v>20</v>
      </c>
      <c r="N50" s="64">
        <v>20</v>
      </c>
      <c r="O50" s="65">
        <v>20</v>
      </c>
      <c r="P50" s="48"/>
      <c r="Q50" s="48"/>
      <c r="R50" s="48"/>
      <c r="S50" s="48"/>
      <c r="T50" s="48"/>
      <c r="U50" s="48"/>
    </row>
    <row r="51" spans="1:21" ht="30.75" customHeight="1" x14ac:dyDescent="0.15">
      <c r="A51" s="48"/>
      <c r="B51" s="1192"/>
      <c r="C51" s="1193"/>
      <c r="D51" s="66"/>
      <c r="E51" s="1196" t="s">
        <v>18</v>
      </c>
      <c r="F51" s="1196"/>
      <c r="G51" s="1196"/>
      <c r="H51" s="1196"/>
      <c r="I51" s="1196"/>
      <c r="J51" s="1197"/>
      <c r="K51" s="63">
        <v>0</v>
      </c>
      <c r="L51" s="64">
        <v>0</v>
      </c>
      <c r="M51" s="64">
        <v>0</v>
      </c>
      <c r="N51" s="64">
        <v>0</v>
      </c>
      <c r="O51" s="65">
        <v>0</v>
      </c>
      <c r="P51" s="48"/>
      <c r="Q51" s="48"/>
      <c r="R51" s="48"/>
      <c r="S51" s="48"/>
      <c r="T51" s="48"/>
      <c r="U51" s="48"/>
    </row>
    <row r="52" spans="1:21" ht="30.75" customHeight="1" x14ac:dyDescent="0.15">
      <c r="A52" s="48"/>
      <c r="B52" s="1198" t="s">
        <v>19</v>
      </c>
      <c r="C52" s="1199"/>
      <c r="D52" s="66"/>
      <c r="E52" s="1196" t="s">
        <v>20</v>
      </c>
      <c r="F52" s="1196"/>
      <c r="G52" s="1196"/>
      <c r="H52" s="1196"/>
      <c r="I52" s="1196"/>
      <c r="J52" s="1197"/>
      <c r="K52" s="63">
        <v>482</v>
      </c>
      <c r="L52" s="64">
        <v>460</v>
      </c>
      <c r="M52" s="64">
        <v>455</v>
      </c>
      <c r="N52" s="64">
        <v>456</v>
      </c>
      <c r="O52" s="65">
        <v>468</v>
      </c>
      <c r="P52" s="48"/>
      <c r="Q52" s="48"/>
      <c r="R52" s="48"/>
      <c r="S52" s="48"/>
      <c r="T52" s="48"/>
      <c r="U52" s="48"/>
    </row>
    <row r="53" spans="1:21" ht="30.75" customHeight="1" thickBot="1" x14ac:dyDescent="0.2">
      <c r="A53" s="48"/>
      <c r="B53" s="1200" t="s">
        <v>21</v>
      </c>
      <c r="C53" s="1201"/>
      <c r="D53" s="67"/>
      <c r="E53" s="1202" t="s">
        <v>22</v>
      </c>
      <c r="F53" s="1202"/>
      <c r="G53" s="1202"/>
      <c r="H53" s="1202"/>
      <c r="I53" s="1202"/>
      <c r="J53" s="1203"/>
      <c r="K53" s="68">
        <v>287</v>
      </c>
      <c r="L53" s="69">
        <v>223</v>
      </c>
      <c r="M53" s="69">
        <v>222</v>
      </c>
      <c r="N53" s="69">
        <v>244</v>
      </c>
      <c r="O53" s="70">
        <v>271</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25</v>
      </c>
      <c r="C56" s="73"/>
      <c r="D56" s="73"/>
      <c r="E56" s="73"/>
      <c r="F56" s="73"/>
      <c r="G56" s="73"/>
      <c r="H56" s="73"/>
      <c r="I56" s="73"/>
      <c r="J56" s="73"/>
      <c r="K56" s="74"/>
      <c r="L56" s="74"/>
      <c r="M56" s="74"/>
      <c r="N56" s="74"/>
      <c r="O56" s="75" t="s">
        <v>566</v>
      </c>
      <c r="P56" s="48"/>
      <c r="Q56" s="48"/>
      <c r="R56" s="48"/>
      <c r="S56" s="48"/>
      <c r="T56" s="48"/>
      <c r="U56" s="48"/>
    </row>
    <row r="57" spans="1:21" ht="31.5" customHeight="1" thickBot="1" x14ac:dyDescent="0.2">
      <c r="A57" s="48"/>
      <c r="B57" s="76"/>
      <c r="C57" s="77"/>
      <c r="D57" s="77"/>
      <c r="E57" s="78"/>
      <c r="F57" s="78"/>
      <c r="G57" s="78"/>
      <c r="H57" s="78"/>
      <c r="I57" s="78"/>
      <c r="J57" s="79" t="s">
        <v>2</v>
      </c>
      <c r="K57" s="80" t="s">
        <v>567</v>
      </c>
      <c r="L57" s="81" t="s">
        <v>568</v>
      </c>
      <c r="M57" s="81" t="s">
        <v>569</v>
      </c>
      <c r="N57" s="81" t="s">
        <v>570</v>
      </c>
      <c r="O57" s="82" t="s">
        <v>571</v>
      </c>
      <c r="P57" s="48"/>
      <c r="Q57" s="48"/>
      <c r="R57" s="48"/>
      <c r="S57" s="48"/>
      <c r="T57" s="48"/>
      <c r="U57" s="48"/>
    </row>
    <row r="58" spans="1:21" ht="31.5" customHeight="1" x14ac:dyDescent="0.15">
      <c r="B58" s="1204" t="s">
        <v>26</v>
      </c>
      <c r="C58" s="1205"/>
      <c r="D58" s="1210" t="s">
        <v>27</v>
      </c>
      <c r="E58" s="1211"/>
      <c r="F58" s="1211"/>
      <c r="G58" s="1211"/>
      <c r="H58" s="1211"/>
      <c r="I58" s="1211"/>
      <c r="J58" s="1212"/>
      <c r="K58" s="83"/>
      <c r="L58" s="84"/>
      <c r="M58" s="84"/>
      <c r="N58" s="84"/>
      <c r="O58" s="85"/>
    </row>
    <row r="59" spans="1:21" ht="31.5" customHeight="1" x14ac:dyDescent="0.15">
      <c r="B59" s="1206"/>
      <c r="C59" s="1207"/>
      <c r="D59" s="1213" t="s">
        <v>28</v>
      </c>
      <c r="E59" s="1214"/>
      <c r="F59" s="1214"/>
      <c r="G59" s="1214"/>
      <c r="H59" s="1214"/>
      <c r="I59" s="1214"/>
      <c r="J59" s="1215"/>
      <c r="K59" s="86"/>
      <c r="L59" s="87"/>
      <c r="M59" s="87"/>
      <c r="N59" s="87"/>
      <c r="O59" s="88"/>
    </row>
    <row r="60" spans="1:21" ht="31.5" customHeight="1" thickBot="1" x14ac:dyDescent="0.2">
      <c r="B60" s="1208"/>
      <c r="C60" s="1209"/>
      <c r="D60" s="1216" t="s">
        <v>29</v>
      </c>
      <c r="E60" s="1217"/>
      <c r="F60" s="1217"/>
      <c r="G60" s="1217"/>
      <c r="H60" s="1217"/>
      <c r="I60" s="1217"/>
      <c r="J60" s="1218"/>
      <c r="K60" s="89"/>
      <c r="L60" s="90"/>
      <c r="M60" s="90"/>
      <c r="N60" s="90"/>
      <c r="O60" s="91"/>
    </row>
    <row r="61" spans="1:21" ht="24" customHeight="1" x14ac:dyDescent="0.15">
      <c r="B61" s="92"/>
      <c r="C61" s="92"/>
      <c r="D61" s="93" t="s">
        <v>30</v>
      </c>
      <c r="E61" s="94"/>
      <c r="F61" s="94"/>
      <c r="G61" s="94"/>
      <c r="H61" s="94"/>
      <c r="I61" s="94"/>
      <c r="J61" s="94"/>
      <c r="K61" s="94"/>
      <c r="L61" s="94"/>
      <c r="M61" s="94"/>
      <c r="N61" s="94"/>
      <c r="O61" s="94"/>
    </row>
    <row r="62" spans="1:21" ht="24" customHeight="1" x14ac:dyDescent="0.15">
      <c r="B62" s="95"/>
      <c r="C62" s="95"/>
      <c r="D62" s="93" t="s">
        <v>31</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iNHyBjRnVz8kxOwmzUZGde6XoROrbs+YgeaTrXeImUfwgTfH9UQly9LYrytx5SqYh7UMhK8aJsy4YjRcTcG6YA==" saltValue="2EZk8dAIHmk3KG1lumxvK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31"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9</v>
      </c>
    </row>
    <row r="40" spans="2:13" ht="27.75" customHeight="1" thickBot="1" x14ac:dyDescent="0.2">
      <c r="B40" s="98" t="s">
        <v>10</v>
      </c>
      <c r="C40" s="99"/>
      <c r="D40" s="99"/>
      <c r="E40" s="100"/>
      <c r="F40" s="100"/>
      <c r="G40" s="100"/>
      <c r="H40" s="101" t="s">
        <v>2</v>
      </c>
      <c r="I40" s="102" t="s">
        <v>550</v>
      </c>
      <c r="J40" s="103" t="s">
        <v>551</v>
      </c>
      <c r="K40" s="103" t="s">
        <v>552</v>
      </c>
      <c r="L40" s="103" t="s">
        <v>553</v>
      </c>
      <c r="M40" s="104" t="s">
        <v>554</v>
      </c>
    </row>
    <row r="41" spans="2:13" ht="27.75" customHeight="1" x14ac:dyDescent="0.15">
      <c r="B41" s="1219" t="s">
        <v>32</v>
      </c>
      <c r="C41" s="1220"/>
      <c r="D41" s="105"/>
      <c r="E41" s="1225" t="s">
        <v>33</v>
      </c>
      <c r="F41" s="1225"/>
      <c r="G41" s="1225"/>
      <c r="H41" s="1226"/>
      <c r="I41" s="351">
        <v>5898</v>
      </c>
      <c r="J41" s="352">
        <v>6233</v>
      </c>
      <c r="K41" s="352">
        <v>6199</v>
      </c>
      <c r="L41" s="352">
        <v>6198</v>
      </c>
      <c r="M41" s="353">
        <v>6162</v>
      </c>
    </row>
    <row r="42" spans="2:13" ht="27.75" customHeight="1" x14ac:dyDescent="0.15">
      <c r="B42" s="1221"/>
      <c r="C42" s="1222"/>
      <c r="D42" s="106"/>
      <c r="E42" s="1227" t="s">
        <v>34</v>
      </c>
      <c r="F42" s="1227"/>
      <c r="G42" s="1227"/>
      <c r="H42" s="1228"/>
      <c r="I42" s="354">
        <v>102</v>
      </c>
      <c r="J42" s="355">
        <v>84</v>
      </c>
      <c r="K42" s="355">
        <v>66</v>
      </c>
      <c r="L42" s="355">
        <v>48</v>
      </c>
      <c r="M42" s="356">
        <v>29</v>
      </c>
    </row>
    <row r="43" spans="2:13" ht="27.75" customHeight="1" x14ac:dyDescent="0.15">
      <c r="B43" s="1221"/>
      <c r="C43" s="1222"/>
      <c r="D43" s="106"/>
      <c r="E43" s="1227" t="s">
        <v>35</v>
      </c>
      <c r="F43" s="1227"/>
      <c r="G43" s="1227"/>
      <c r="H43" s="1228"/>
      <c r="I43" s="354">
        <v>1023</v>
      </c>
      <c r="J43" s="355">
        <v>978</v>
      </c>
      <c r="K43" s="355">
        <v>939</v>
      </c>
      <c r="L43" s="355">
        <v>920</v>
      </c>
      <c r="M43" s="356">
        <v>886</v>
      </c>
    </row>
    <row r="44" spans="2:13" ht="27.75" customHeight="1" x14ac:dyDescent="0.15">
      <c r="B44" s="1221"/>
      <c r="C44" s="1222"/>
      <c r="D44" s="106"/>
      <c r="E44" s="1227" t="s">
        <v>36</v>
      </c>
      <c r="F44" s="1227"/>
      <c r="G44" s="1227"/>
      <c r="H44" s="1228"/>
      <c r="I44" s="354">
        <v>265</v>
      </c>
      <c r="J44" s="355">
        <v>174</v>
      </c>
      <c r="K44" s="355">
        <v>193</v>
      </c>
      <c r="L44" s="355">
        <v>198</v>
      </c>
      <c r="M44" s="356">
        <v>235</v>
      </c>
    </row>
    <row r="45" spans="2:13" ht="27.75" customHeight="1" x14ac:dyDescent="0.15">
      <c r="B45" s="1221"/>
      <c r="C45" s="1222"/>
      <c r="D45" s="106"/>
      <c r="E45" s="1227" t="s">
        <v>37</v>
      </c>
      <c r="F45" s="1227"/>
      <c r="G45" s="1227"/>
      <c r="H45" s="1228"/>
      <c r="I45" s="354">
        <v>38</v>
      </c>
      <c r="J45" s="355">
        <v>7</v>
      </c>
      <c r="K45" s="355">
        <v>1</v>
      </c>
      <c r="L45" s="355" t="s">
        <v>508</v>
      </c>
      <c r="M45" s="356" t="s">
        <v>508</v>
      </c>
    </row>
    <row r="46" spans="2:13" ht="27.75" customHeight="1" x14ac:dyDescent="0.15">
      <c r="B46" s="1221"/>
      <c r="C46" s="1222"/>
      <c r="D46" s="107"/>
      <c r="E46" s="1227" t="s">
        <v>38</v>
      </c>
      <c r="F46" s="1227"/>
      <c r="G46" s="1227"/>
      <c r="H46" s="1228"/>
      <c r="I46" s="354" t="s">
        <v>508</v>
      </c>
      <c r="J46" s="355" t="s">
        <v>508</v>
      </c>
      <c r="K46" s="355" t="s">
        <v>508</v>
      </c>
      <c r="L46" s="355" t="s">
        <v>508</v>
      </c>
      <c r="M46" s="356" t="s">
        <v>508</v>
      </c>
    </row>
    <row r="47" spans="2:13" ht="27.75" customHeight="1" x14ac:dyDescent="0.15">
      <c r="B47" s="1221"/>
      <c r="C47" s="1222"/>
      <c r="D47" s="108"/>
      <c r="E47" s="1229" t="s">
        <v>39</v>
      </c>
      <c r="F47" s="1230"/>
      <c r="G47" s="1230"/>
      <c r="H47" s="1231"/>
      <c r="I47" s="354" t="s">
        <v>508</v>
      </c>
      <c r="J47" s="355" t="s">
        <v>508</v>
      </c>
      <c r="K47" s="355" t="s">
        <v>508</v>
      </c>
      <c r="L47" s="355" t="s">
        <v>508</v>
      </c>
      <c r="M47" s="356" t="s">
        <v>508</v>
      </c>
    </row>
    <row r="48" spans="2:13" ht="27.75" customHeight="1" x14ac:dyDescent="0.15">
      <c r="B48" s="1221"/>
      <c r="C48" s="1222"/>
      <c r="D48" s="106"/>
      <c r="E48" s="1227" t="s">
        <v>40</v>
      </c>
      <c r="F48" s="1227"/>
      <c r="G48" s="1227"/>
      <c r="H48" s="1228"/>
      <c r="I48" s="354" t="s">
        <v>508</v>
      </c>
      <c r="J48" s="355" t="s">
        <v>508</v>
      </c>
      <c r="K48" s="355" t="s">
        <v>508</v>
      </c>
      <c r="L48" s="355" t="s">
        <v>508</v>
      </c>
      <c r="M48" s="356" t="s">
        <v>508</v>
      </c>
    </row>
    <row r="49" spans="2:13" ht="27.75" customHeight="1" x14ac:dyDescent="0.15">
      <c r="B49" s="1223"/>
      <c r="C49" s="1224"/>
      <c r="D49" s="106"/>
      <c r="E49" s="1227" t="s">
        <v>41</v>
      </c>
      <c r="F49" s="1227"/>
      <c r="G49" s="1227"/>
      <c r="H49" s="1228"/>
      <c r="I49" s="354" t="s">
        <v>508</v>
      </c>
      <c r="J49" s="355" t="s">
        <v>508</v>
      </c>
      <c r="K49" s="355" t="s">
        <v>508</v>
      </c>
      <c r="L49" s="355" t="s">
        <v>508</v>
      </c>
      <c r="M49" s="356" t="s">
        <v>508</v>
      </c>
    </row>
    <row r="50" spans="2:13" ht="27.75" customHeight="1" x14ac:dyDescent="0.15">
      <c r="B50" s="1232" t="s">
        <v>42</v>
      </c>
      <c r="C50" s="1233"/>
      <c r="D50" s="109"/>
      <c r="E50" s="1227" t="s">
        <v>43</v>
      </c>
      <c r="F50" s="1227"/>
      <c r="G50" s="1227"/>
      <c r="H50" s="1228"/>
      <c r="I50" s="354">
        <v>959</v>
      </c>
      <c r="J50" s="355">
        <v>1028</v>
      </c>
      <c r="K50" s="355">
        <v>1209</v>
      </c>
      <c r="L50" s="355">
        <v>1500</v>
      </c>
      <c r="M50" s="356">
        <v>1585</v>
      </c>
    </row>
    <row r="51" spans="2:13" ht="27.75" customHeight="1" x14ac:dyDescent="0.15">
      <c r="B51" s="1221"/>
      <c r="C51" s="1222"/>
      <c r="D51" s="106"/>
      <c r="E51" s="1227" t="s">
        <v>44</v>
      </c>
      <c r="F51" s="1227"/>
      <c r="G51" s="1227"/>
      <c r="H51" s="1228"/>
      <c r="I51" s="354">
        <v>263</v>
      </c>
      <c r="J51" s="355">
        <v>354</v>
      </c>
      <c r="K51" s="355">
        <v>337</v>
      </c>
      <c r="L51" s="355">
        <v>392</v>
      </c>
      <c r="M51" s="356">
        <v>412</v>
      </c>
    </row>
    <row r="52" spans="2:13" ht="27.75" customHeight="1" x14ac:dyDescent="0.15">
      <c r="B52" s="1223"/>
      <c r="C52" s="1224"/>
      <c r="D52" s="106"/>
      <c r="E52" s="1227" t="s">
        <v>45</v>
      </c>
      <c r="F52" s="1227"/>
      <c r="G52" s="1227"/>
      <c r="H52" s="1228"/>
      <c r="I52" s="354">
        <v>5136</v>
      </c>
      <c r="J52" s="355">
        <v>5138</v>
      </c>
      <c r="K52" s="355">
        <v>5141</v>
      </c>
      <c r="L52" s="355">
        <v>5320</v>
      </c>
      <c r="M52" s="356">
        <v>5273</v>
      </c>
    </row>
    <row r="53" spans="2:13" ht="27.75" customHeight="1" thickBot="1" x14ac:dyDescent="0.2">
      <c r="B53" s="1234" t="s">
        <v>46</v>
      </c>
      <c r="C53" s="1235"/>
      <c r="D53" s="110"/>
      <c r="E53" s="1236" t="s">
        <v>47</v>
      </c>
      <c r="F53" s="1236"/>
      <c r="G53" s="1236"/>
      <c r="H53" s="1237"/>
      <c r="I53" s="357">
        <v>967</v>
      </c>
      <c r="J53" s="358">
        <v>958</v>
      </c>
      <c r="K53" s="358">
        <v>710</v>
      </c>
      <c r="L53" s="358">
        <v>151</v>
      </c>
      <c r="M53" s="359">
        <v>42</v>
      </c>
    </row>
    <row r="54" spans="2:13" ht="27.75" customHeight="1" x14ac:dyDescent="0.15">
      <c r="B54" s="111" t="s">
        <v>48</v>
      </c>
      <c r="C54" s="112"/>
      <c r="D54" s="112"/>
      <c r="E54" s="113"/>
      <c r="F54" s="113"/>
      <c r="G54" s="113"/>
      <c r="H54" s="113"/>
      <c r="I54" s="114"/>
      <c r="J54" s="114"/>
      <c r="K54" s="114"/>
      <c r="L54" s="114"/>
      <c r="M54" s="114"/>
    </row>
    <row r="55" spans="2:13" x14ac:dyDescent="0.15"/>
  </sheetData>
  <sheetProtection algorithmName="SHA-512" hashValue="iXWxaFSNh7HaRNxd7gaKjw/6+yNz8YX8awpf90/wGa87sIew7w4LPQ1eSAxt0SqnC5rfMKvZGkyfuaR5h/fhcg==" saltValue="mp4wAa7VYlnjaFDm8soIe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A40" zoomScale="70" zoomScaleNormal="70" zoomScaleSheetLayoutView="100" workbookViewId="0">
      <selection activeCell="C58" sqref="C58:H62"/>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49</v>
      </c>
    </row>
    <row r="54" spans="2:8" ht="29.25" customHeight="1" thickBot="1" x14ac:dyDescent="0.25">
      <c r="B54" s="116" t="s">
        <v>1</v>
      </c>
      <c r="C54" s="117"/>
      <c r="D54" s="117"/>
      <c r="E54" s="118" t="s">
        <v>2</v>
      </c>
      <c r="F54" s="119" t="s">
        <v>552</v>
      </c>
      <c r="G54" s="119" t="s">
        <v>553</v>
      </c>
      <c r="H54" s="120" t="s">
        <v>554</v>
      </c>
    </row>
    <row r="55" spans="2:8" ht="52.5" customHeight="1" x14ac:dyDescent="0.15">
      <c r="B55" s="121"/>
      <c r="C55" s="1246" t="s">
        <v>50</v>
      </c>
      <c r="D55" s="1246"/>
      <c r="E55" s="1247"/>
      <c r="F55" s="122">
        <v>606</v>
      </c>
      <c r="G55" s="122">
        <v>688</v>
      </c>
      <c r="H55" s="123">
        <v>780</v>
      </c>
    </row>
    <row r="56" spans="2:8" ht="52.5" customHeight="1" x14ac:dyDescent="0.15">
      <c r="B56" s="124"/>
      <c r="C56" s="1248" t="s">
        <v>51</v>
      </c>
      <c r="D56" s="1248"/>
      <c r="E56" s="1249"/>
      <c r="F56" s="125">
        <v>84</v>
      </c>
      <c r="G56" s="125">
        <v>196</v>
      </c>
      <c r="H56" s="126">
        <v>196</v>
      </c>
    </row>
    <row r="57" spans="2:8" ht="53.25" customHeight="1" x14ac:dyDescent="0.15">
      <c r="B57" s="124"/>
      <c r="C57" s="1250" t="s">
        <v>52</v>
      </c>
      <c r="D57" s="1250"/>
      <c r="E57" s="1251"/>
      <c r="F57" s="127">
        <v>492</v>
      </c>
      <c r="G57" s="127">
        <v>563</v>
      </c>
      <c r="H57" s="128">
        <v>553</v>
      </c>
    </row>
    <row r="58" spans="2:8" ht="45.75" customHeight="1" x14ac:dyDescent="0.15">
      <c r="B58" s="129"/>
      <c r="C58" s="1238" t="s">
        <v>587</v>
      </c>
      <c r="D58" s="1239"/>
      <c r="E58" s="1240"/>
      <c r="F58" s="360">
        <v>198</v>
      </c>
      <c r="G58" s="360">
        <v>248</v>
      </c>
      <c r="H58" s="361">
        <v>234</v>
      </c>
    </row>
    <row r="59" spans="2:8" ht="45.75" customHeight="1" x14ac:dyDescent="0.15">
      <c r="B59" s="129"/>
      <c r="C59" s="1238" t="s">
        <v>588</v>
      </c>
      <c r="D59" s="1239"/>
      <c r="E59" s="1240"/>
      <c r="F59" s="360">
        <v>77</v>
      </c>
      <c r="G59" s="360">
        <v>57</v>
      </c>
      <c r="H59" s="361">
        <v>57</v>
      </c>
    </row>
    <row r="60" spans="2:8" ht="45.75" customHeight="1" x14ac:dyDescent="0.15">
      <c r="B60" s="129"/>
      <c r="C60" s="1238" t="s">
        <v>589</v>
      </c>
      <c r="D60" s="1239"/>
      <c r="E60" s="1240"/>
      <c r="F60" s="360">
        <v>33</v>
      </c>
      <c r="G60" s="360">
        <v>54</v>
      </c>
      <c r="H60" s="361">
        <v>54</v>
      </c>
    </row>
    <row r="61" spans="2:8" ht="45.75" customHeight="1" x14ac:dyDescent="0.15">
      <c r="B61" s="129"/>
      <c r="C61" s="1238" t="s">
        <v>590</v>
      </c>
      <c r="D61" s="1239"/>
      <c r="E61" s="1240"/>
      <c r="F61" s="360">
        <v>53</v>
      </c>
      <c r="G61" s="360">
        <v>53</v>
      </c>
      <c r="H61" s="361">
        <v>53</v>
      </c>
    </row>
    <row r="62" spans="2:8" ht="45.75" customHeight="1" thickBot="1" x14ac:dyDescent="0.2">
      <c r="B62" s="130"/>
      <c r="C62" s="1241" t="s">
        <v>591</v>
      </c>
      <c r="D62" s="1242"/>
      <c r="E62" s="1243"/>
      <c r="F62" s="362">
        <v>32</v>
      </c>
      <c r="G62" s="362">
        <v>32</v>
      </c>
      <c r="H62" s="363">
        <v>32</v>
      </c>
    </row>
    <row r="63" spans="2:8" ht="52.5" customHeight="1" thickBot="1" x14ac:dyDescent="0.2">
      <c r="B63" s="131"/>
      <c r="C63" s="1244" t="s">
        <v>53</v>
      </c>
      <c r="D63" s="1244"/>
      <c r="E63" s="1245"/>
      <c r="F63" s="132">
        <v>1182</v>
      </c>
      <c r="G63" s="132">
        <v>1447</v>
      </c>
      <c r="H63" s="133">
        <v>1529</v>
      </c>
    </row>
    <row r="64" spans="2:8" x14ac:dyDescent="0.15"/>
  </sheetData>
  <sheetProtection algorithmName="SHA-512" hashValue="k65IZHmjy2rbuECdWXP2H/SPL8SimjfrxStTcjUZ7lZaaUOqOouPlrObqj6Y2w5jKBXMtsUSNj+Tuphd1XLYyA==" saltValue="uRrJbINhkuzJDcUpuDSpT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0CB12-7B90-4DD1-93DC-5DEDF5954169}">
  <sheetPr>
    <pageSetUpPr fitToPage="1"/>
  </sheetPr>
  <dimension ref="A1:DE85"/>
  <sheetViews>
    <sheetView showGridLines="0" tabSelected="1" topLeftCell="N16" zoomScale="70" zoomScaleNormal="70" zoomScaleSheetLayoutView="55" workbookViewId="0">
      <selection activeCell="BB77" sqref="BB77:BO78"/>
    </sheetView>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5"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5"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5"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5"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5"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5"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5"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5"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5"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5"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5"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5"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5"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5"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5"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592</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593</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64" t="s">
        <v>601</v>
      </c>
      <c r="AO43" s="1265"/>
      <c r="AP43" s="1265"/>
      <c r="AQ43" s="1265"/>
      <c r="AR43" s="1265"/>
      <c r="AS43" s="1265"/>
      <c r="AT43" s="1265"/>
      <c r="AU43" s="1265"/>
      <c r="AV43" s="1265"/>
      <c r="AW43" s="1265"/>
      <c r="AX43" s="1265"/>
      <c r="AY43" s="1265"/>
      <c r="AZ43" s="1265"/>
      <c r="BA43" s="1265"/>
      <c r="BB43" s="1265"/>
      <c r="BC43" s="1265"/>
      <c r="BD43" s="1265"/>
      <c r="BE43" s="1265"/>
      <c r="BF43" s="1265"/>
      <c r="BG43" s="1265"/>
      <c r="BH43" s="1265"/>
      <c r="BI43" s="1265"/>
      <c r="BJ43" s="1265"/>
      <c r="BK43" s="1265"/>
      <c r="BL43" s="1265"/>
      <c r="BM43" s="1265"/>
      <c r="BN43" s="1265"/>
      <c r="BO43" s="1265"/>
      <c r="BP43" s="1265"/>
      <c r="BQ43" s="1265"/>
      <c r="BR43" s="1265"/>
      <c r="BS43" s="1265"/>
      <c r="BT43" s="1265"/>
      <c r="BU43" s="1265"/>
      <c r="BV43" s="1265"/>
      <c r="BW43" s="1265"/>
      <c r="BX43" s="1265"/>
      <c r="BY43" s="1265"/>
      <c r="BZ43" s="1265"/>
      <c r="CA43" s="1265"/>
      <c r="CB43" s="1265"/>
      <c r="CC43" s="1265"/>
      <c r="CD43" s="1265"/>
      <c r="CE43" s="1265"/>
      <c r="CF43" s="1265"/>
      <c r="CG43" s="1265"/>
      <c r="CH43" s="1265"/>
      <c r="CI43" s="1265"/>
      <c r="CJ43" s="1265"/>
      <c r="CK43" s="1265"/>
      <c r="CL43" s="1265"/>
      <c r="CM43" s="1265"/>
      <c r="CN43" s="1265"/>
      <c r="CO43" s="1265"/>
      <c r="CP43" s="1265"/>
      <c r="CQ43" s="1265"/>
      <c r="CR43" s="1265"/>
      <c r="CS43" s="1265"/>
      <c r="CT43" s="1265"/>
      <c r="CU43" s="1265"/>
      <c r="CV43" s="1265"/>
      <c r="CW43" s="1265"/>
      <c r="CX43" s="1265"/>
      <c r="CY43" s="1265"/>
      <c r="CZ43" s="1265"/>
      <c r="DA43" s="1265"/>
      <c r="DB43" s="1265"/>
      <c r="DC43" s="1266"/>
    </row>
    <row r="44" spans="2:109" x14ac:dyDescent="0.15">
      <c r="B44" s="372"/>
      <c r="AN44" s="1267"/>
      <c r="AO44" s="1268"/>
      <c r="AP44" s="1268"/>
      <c r="AQ44" s="1268"/>
      <c r="AR44" s="1268"/>
      <c r="AS44" s="1268"/>
      <c r="AT44" s="1268"/>
      <c r="AU44" s="1268"/>
      <c r="AV44" s="1268"/>
      <c r="AW44" s="1268"/>
      <c r="AX44" s="1268"/>
      <c r="AY44" s="1268"/>
      <c r="AZ44" s="1268"/>
      <c r="BA44" s="1268"/>
      <c r="BB44" s="1268"/>
      <c r="BC44" s="1268"/>
      <c r="BD44" s="1268"/>
      <c r="BE44" s="1268"/>
      <c r="BF44" s="1268"/>
      <c r="BG44" s="1268"/>
      <c r="BH44" s="1268"/>
      <c r="BI44" s="1268"/>
      <c r="BJ44" s="1268"/>
      <c r="BK44" s="1268"/>
      <c r="BL44" s="1268"/>
      <c r="BM44" s="1268"/>
      <c r="BN44" s="1268"/>
      <c r="BO44" s="1268"/>
      <c r="BP44" s="1268"/>
      <c r="BQ44" s="1268"/>
      <c r="BR44" s="1268"/>
      <c r="BS44" s="1268"/>
      <c r="BT44" s="1268"/>
      <c r="BU44" s="1268"/>
      <c r="BV44" s="1268"/>
      <c r="BW44" s="1268"/>
      <c r="BX44" s="1268"/>
      <c r="BY44" s="1268"/>
      <c r="BZ44" s="1268"/>
      <c r="CA44" s="1268"/>
      <c r="CB44" s="1268"/>
      <c r="CC44" s="1268"/>
      <c r="CD44" s="1268"/>
      <c r="CE44" s="1268"/>
      <c r="CF44" s="1268"/>
      <c r="CG44" s="1268"/>
      <c r="CH44" s="1268"/>
      <c r="CI44" s="1268"/>
      <c r="CJ44" s="1268"/>
      <c r="CK44" s="1268"/>
      <c r="CL44" s="1268"/>
      <c r="CM44" s="1268"/>
      <c r="CN44" s="1268"/>
      <c r="CO44" s="1268"/>
      <c r="CP44" s="1268"/>
      <c r="CQ44" s="1268"/>
      <c r="CR44" s="1268"/>
      <c r="CS44" s="1268"/>
      <c r="CT44" s="1268"/>
      <c r="CU44" s="1268"/>
      <c r="CV44" s="1268"/>
      <c r="CW44" s="1268"/>
      <c r="CX44" s="1268"/>
      <c r="CY44" s="1268"/>
      <c r="CZ44" s="1268"/>
      <c r="DA44" s="1268"/>
      <c r="DB44" s="1268"/>
      <c r="DC44" s="1269"/>
    </row>
    <row r="45" spans="2:109" x14ac:dyDescent="0.15">
      <c r="B45" s="372"/>
      <c r="AN45" s="1267"/>
      <c r="AO45" s="1268"/>
      <c r="AP45" s="1268"/>
      <c r="AQ45" s="1268"/>
      <c r="AR45" s="1268"/>
      <c r="AS45" s="1268"/>
      <c r="AT45" s="1268"/>
      <c r="AU45" s="1268"/>
      <c r="AV45" s="1268"/>
      <c r="AW45" s="1268"/>
      <c r="AX45" s="1268"/>
      <c r="AY45" s="1268"/>
      <c r="AZ45" s="1268"/>
      <c r="BA45" s="1268"/>
      <c r="BB45" s="1268"/>
      <c r="BC45" s="1268"/>
      <c r="BD45" s="1268"/>
      <c r="BE45" s="1268"/>
      <c r="BF45" s="1268"/>
      <c r="BG45" s="1268"/>
      <c r="BH45" s="1268"/>
      <c r="BI45" s="1268"/>
      <c r="BJ45" s="1268"/>
      <c r="BK45" s="1268"/>
      <c r="BL45" s="1268"/>
      <c r="BM45" s="1268"/>
      <c r="BN45" s="1268"/>
      <c r="BO45" s="1268"/>
      <c r="BP45" s="1268"/>
      <c r="BQ45" s="1268"/>
      <c r="BR45" s="1268"/>
      <c r="BS45" s="1268"/>
      <c r="BT45" s="1268"/>
      <c r="BU45" s="1268"/>
      <c r="BV45" s="1268"/>
      <c r="BW45" s="1268"/>
      <c r="BX45" s="1268"/>
      <c r="BY45" s="1268"/>
      <c r="BZ45" s="1268"/>
      <c r="CA45" s="1268"/>
      <c r="CB45" s="1268"/>
      <c r="CC45" s="1268"/>
      <c r="CD45" s="1268"/>
      <c r="CE45" s="1268"/>
      <c r="CF45" s="1268"/>
      <c r="CG45" s="1268"/>
      <c r="CH45" s="1268"/>
      <c r="CI45" s="1268"/>
      <c r="CJ45" s="1268"/>
      <c r="CK45" s="1268"/>
      <c r="CL45" s="1268"/>
      <c r="CM45" s="1268"/>
      <c r="CN45" s="1268"/>
      <c r="CO45" s="1268"/>
      <c r="CP45" s="1268"/>
      <c r="CQ45" s="1268"/>
      <c r="CR45" s="1268"/>
      <c r="CS45" s="1268"/>
      <c r="CT45" s="1268"/>
      <c r="CU45" s="1268"/>
      <c r="CV45" s="1268"/>
      <c r="CW45" s="1268"/>
      <c r="CX45" s="1268"/>
      <c r="CY45" s="1268"/>
      <c r="CZ45" s="1268"/>
      <c r="DA45" s="1268"/>
      <c r="DB45" s="1268"/>
      <c r="DC45" s="1269"/>
    </row>
    <row r="46" spans="2:109" x14ac:dyDescent="0.15">
      <c r="B46" s="372"/>
      <c r="AN46" s="1267"/>
      <c r="AO46" s="1268"/>
      <c r="AP46" s="1268"/>
      <c r="AQ46" s="1268"/>
      <c r="AR46" s="1268"/>
      <c r="AS46" s="1268"/>
      <c r="AT46" s="1268"/>
      <c r="AU46" s="1268"/>
      <c r="AV46" s="1268"/>
      <c r="AW46" s="1268"/>
      <c r="AX46" s="1268"/>
      <c r="AY46" s="1268"/>
      <c r="AZ46" s="1268"/>
      <c r="BA46" s="1268"/>
      <c r="BB46" s="1268"/>
      <c r="BC46" s="1268"/>
      <c r="BD46" s="1268"/>
      <c r="BE46" s="1268"/>
      <c r="BF46" s="1268"/>
      <c r="BG46" s="1268"/>
      <c r="BH46" s="1268"/>
      <c r="BI46" s="1268"/>
      <c r="BJ46" s="1268"/>
      <c r="BK46" s="1268"/>
      <c r="BL46" s="1268"/>
      <c r="BM46" s="1268"/>
      <c r="BN46" s="1268"/>
      <c r="BO46" s="1268"/>
      <c r="BP46" s="1268"/>
      <c r="BQ46" s="1268"/>
      <c r="BR46" s="1268"/>
      <c r="BS46" s="1268"/>
      <c r="BT46" s="1268"/>
      <c r="BU46" s="1268"/>
      <c r="BV46" s="1268"/>
      <c r="BW46" s="1268"/>
      <c r="BX46" s="1268"/>
      <c r="BY46" s="1268"/>
      <c r="BZ46" s="1268"/>
      <c r="CA46" s="1268"/>
      <c r="CB46" s="1268"/>
      <c r="CC46" s="1268"/>
      <c r="CD46" s="1268"/>
      <c r="CE46" s="1268"/>
      <c r="CF46" s="1268"/>
      <c r="CG46" s="1268"/>
      <c r="CH46" s="1268"/>
      <c r="CI46" s="1268"/>
      <c r="CJ46" s="1268"/>
      <c r="CK46" s="1268"/>
      <c r="CL46" s="1268"/>
      <c r="CM46" s="1268"/>
      <c r="CN46" s="1268"/>
      <c r="CO46" s="1268"/>
      <c r="CP46" s="1268"/>
      <c r="CQ46" s="1268"/>
      <c r="CR46" s="1268"/>
      <c r="CS46" s="1268"/>
      <c r="CT46" s="1268"/>
      <c r="CU46" s="1268"/>
      <c r="CV46" s="1268"/>
      <c r="CW46" s="1268"/>
      <c r="CX46" s="1268"/>
      <c r="CY46" s="1268"/>
      <c r="CZ46" s="1268"/>
      <c r="DA46" s="1268"/>
      <c r="DB46" s="1268"/>
      <c r="DC46" s="1269"/>
    </row>
    <row r="47" spans="2:109" x14ac:dyDescent="0.15">
      <c r="B47" s="372"/>
      <c r="AN47" s="1270"/>
      <c r="AO47" s="1271"/>
      <c r="AP47" s="1271"/>
      <c r="AQ47" s="1271"/>
      <c r="AR47" s="1271"/>
      <c r="AS47" s="1271"/>
      <c r="AT47" s="1271"/>
      <c r="AU47" s="1271"/>
      <c r="AV47" s="1271"/>
      <c r="AW47" s="1271"/>
      <c r="AX47" s="1271"/>
      <c r="AY47" s="1271"/>
      <c r="AZ47" s="1271"/>
      <c r="BA47" s="1271"/>
      <c r="BB47" s="1271"/>
      <c r="BC47" s="1271"/>
      <c r="BD47" s="1271"/>
      <c r="BE47" s="1271"/>
      <c r="BF47" s="1271"/>
      <c r="BG47" s="1271"/>
      <c r="BH47" s="1271"/>
      <c r="BI47" s="1271"/>
      <c r="BJ47" s="1271"/>
      <c r="BK47" s="1271"/>
      <c r="BL47" s="1271"/>
      <c r="BM47" s="1271"/>
      <c r="BN47" s="1271"/>
      <c r="BO47" s="1271"/>
      <c r="BP47" s="1271"/>
      <c r="BQ47" s="1271"/>
      <c r="BR47" s="1271"/>
      <c r="BS47" s="1271"/>
      <c r="BT47" s="1271"/>
      <c r="BU47" s="1271"/>
      <c r="BV47" s="1271"/>
      <c r="BW47" s="1271"/>
      <c r="BX47" s="1271"/>
      <c r="BY47" s="1271"/>
      <c r="BZ47" s="1271"/>
      <c r="CA47" s="1271"/>
      <c r="CB47" s="1271"/>
      <c r="CC47" s="1271"/>
      <c r="CD47" s="1271"/>
      <c r="CE47" s="1271"/>
      <c r="CF47" s="1271"/>
      <c r="CG47" s="1271"/>
      <c r="CH47" s="1271"/>
      <c r="CI47" s="1271"/>
      <c r="CJ47" s="1271"/>
      <c r="CK47" s="1271"/>
      <c r="CL47" s="1271"/>
      <c r="CM47" s="1271"/>
      <c r="CN47" s="1271"/>
      <c r="CO47" s="1271"/>
      <c r="CP47" s="1271"/>
      <c r="CQ47" s="1271"/>
      <c r="CR47" s="1271"/>
      <c r="CS47" s="1271"/>
      <c r="CT47" s="1271"/>
      <c r="CU47" s="1271"/>
      <c r="CV47" s="1271"/>
      <c r="CW47" s="1271"/>
      <c r="CX47" s="1271"/>
      <c r="CY47" s="1271"/>
      <c r="CZ47" s="1271"/>
      <c r="DA47" s="1271"/>
      <c r="DB47" s="1271"/>
      <c r="DC47" s="1272"/>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594</v>
      </c>
    </row>
    <row r="50" spans="1:109" x14ac:dyDescent="0.15">
      <c r="B50" s="372"/>
      <c r="G50" s="1258"/>
      <c r="H50" s="1258"/>
      <c r="I50" s="1258"/>
      <c r="J50" s="1258"/>
      <c r="K50" s="382"/>
      <c r="L50" s="382"/>
      <c r="M50" s="383"/>
      <c r="N50" s="383"/>
      <c r="AN50" s="1261"/>
      <c r="AO50" s="1262"/>
      <c r="AP50" s="1262"/>
      <c r="AQ50" s="1262"/>
      <c r="AR50" s="1262"/>
      <c r="AS50" s="1262"/>
      <c r="AT50" s="1262"/>
      <c r="AU50" s="1262"/>
      <c r="AV50" s="1262"/>
      <c r="AW50" s="1262"/>
      <c r="AX50" s="1262"/>
      <c r="AY50" s="1262"/>
      <c r="AZ50" s="1262"/>
      <c r="BA50" s="1262"/>
      <c r="BB50" s="1262"/>
      <c r="BC50" s="1262"/>
      <c r="BD50" s="1262"/>
      <c r="BE50" s="1262"/>
      <c r="BF50" s="1262"/>
      <c r="BG50" s="1262"/>
      <c r="BH50" s="1262"/>
      <c r="BI50" s="1262"/>
      <c r="BJ50" s="1262"/>
      <c r="BK50" s="1262"/>
      <c r="BL50" s="1262"/>
      <c r="BM50" s="1262"/>
      <c r="BN50" s="1262"/>
      <c r="BO50" s="1263"/>
      <c r="BP50" s="1257" t="s">
        <v>550</v>
      </c>
      <c r="BQ50" s="1257"/>
      <c r="BR50" s="1257"/>
      <c r="BS50" s="1257"/>
      <c r="BT50" s="1257"/>
      <c r="BU50" s="1257"/>
      <c r="BV50" s="1257"/>
      <c r="BW50" s="1257"/>
      <c r="BX50" s="1257" t="s">
        <v>551</v>
      </c>
      <c r="BY50" s="1257"/>
      <c r="BZ50" s="1257"/>
      <c r="CA50" s="1257"/>
      <c r="CB50" s="1257"/>
      <c r="CC50" s="1257"/>
      <c r="CD50" s="1257"/>
      <c r="CE50" s="1257"/>
      <c r="CF50" s="1257" t="s">
        <v>552</v>
      </c>
      <c r="CG50" s="1257"/>
      <c r="CH50" s="1257"/>
      <c r="CI50" s="1257"/>
      <c r="CJ50" s="1257"/>
      <c r="CK50" s="1257"/>
      <c r="CL50" s="1257"/>
      <c r="CM50" s="1257"/>
      <c r="CN50" s="1257" t="s">
        <v>553</v>
      </c>
      <c r="CO50" s="1257"/>
      <c r="CP50" s="1257"/>
      <c r="CQ50" s="1257"/>
      <c r="CR50" s="1257"/>
      <c r="CS50" s="1257"/>
      <c r="CT50" s="1257"/>
      <c r="CU50" s="1257"/>
      <c r="CV50" s="1257" t="s">
        <v>554</v>
      </c>
      <c r="CW50" s="1257"/>
      <c r="CX50" s="1257"/>
      <c r="CY50" s="1257"/>
      <c r="CZ50" s="1257"/>
      <c r="DA50" s="1257"/>
      <c r="DB50" s="1257"/>
      <c r="DC50" s="1257"/>
    </row>
    <row r="51" spans="1:109" ht="13.5" customHeight="1" x14ac:dyDescent="0.15">
      <c r="B51" s="372"/>
      <c r="G51" s="1260"/>
      <c r="H51" s="1260"/>
      <c r="I51" s="1273"/>
      <c r="J51" s="1273"/>
      <c r="K51" s="1259"/>
      <c r="L51" s="1259"/>
      <c r="M51" s="1259"/>
      <c r="N51" s="1259"/>
      <c r="AM51" s="381"/>
      <c r="AN51" s="1255" t="s">
        <v>595</v>
      </c>
      <c r="AO51" s="1255"/>
      <c r="AP51" s="1255"/>
      <c r="AQ51" s="1255"/>
      <c r="AR51" s="1255"/>
      <c r="AS51" s="1255"/>
      <c r="AT51" s="1255"/>
      <c r="AU51" s="1255"/>
      <c r="AV51" s="1255"/>
      <c r="AW51" s="1255"/>
      <c r="AX51" s="1255"/>
      <c r="AY51" s="1255"/>
      <c r="AZ51" s="1255"/>
      <c r="BA51" s="1255"/>
      <c r="BB51" s="1255" t="s">
        <v>596</v>
      </c>
      <c r="BC51" s="1255"/>
      <c r="BD51" s="1255"/>
      <c r="BE51" s="1255"/>
      <c r="BF51" s="1255"/>
      <c r="BG51" s="1255"/>
      <c r="BH51" s="1255"/>
      <c r="BI51" s="1255"/>
      <c r="BJ51" s="1255"/>
      <c r="BK51" s="1255"/>
      <c r="BL51" s="1255"/>
      <c r="BM51" s="1255"/>
      <c r="BN51" s="1255"/>
      <c r="BO51" s="1255"/>
      <c r="BP51" s="1252">
        <v>35</v>
      </c>
      <c r="BQ51" s="1252"/>
      <c r="BR51" s="1252"/>
      <c r="BS51" s="1252"/>
      <c r="BT51" s="1252"/>
      <c r="BU51" s="1252"/>
      <c r="BV51" s="1252"/>
      <c r="BW51" s="1252"/>
      <c r="BX51" s="1252">
        <v>34.700000000000003</v>
      </c>
      <c r="BY51" s="1252"/>
      <c r="BZ51" s="1252"/>
      <c r="CA51" s="1252"/>
      <c r="CB51" s="1252"/>
      <c r="CC51" s="1252"/>
      <c r="CD51" s="1252"/>
      <c r="CE51" s="1252"/>
      <c r="CF51" s="1252">
        <v>23.9</v>
      </c>
      <c r="CG51" s="1252"/>
      <c r="CH51" s="1252"/>
      <c r="CI51" s="1252"/>
      <c r="CJ51" s="1252"/>
      <c r="CK51" s="1252"/>
      <c r="CL51" s="1252"/>
      <c r="CM51" s="1252"/>
      <c r="CN51" s="1252">
        <v>4.7</v>
      </c>
      <c r="CO51" s="1252"/>
      <c r="CP51" s="1252"/>
      <c r="CQ51" s="1252"/>
      <c r="CR51" s="1252"/>
      <c r="CS51" s="1252"/>
      <c r="CT51" s="1252"/>
      <c r="CU51" s="1252"/>
      <c r="CV51" s="1252">
        <v>1.3</v>
      </c>
      <c r="CW51" s="1252"/>
      <c r="CX51" s="1252"/>
      <c r="CY51" s="1252"/>
      <c r="CZ51" s="1252"/>
      <c r="DA51" s="1252"/>
      <c r="DB51" s="1252"/>
      <c r="DC51" s="1252"/>
    </row>
    <row r="52" spans="1:109" x14ac:dyDescent="0.15">
      <c r="B52" s="372"/>
      <c r="G52" s="1260"/>
      <c r="H52" s="1260"/>
      <c r="I52" s="1273"/>
      <c r="J52" s="1273"/>
      <c r="K52" s="1259"/>
      <c r="L52" s="1259"/>
      <c r="M52" s="1259"/>
      <c r="N52" s="1259"/>
      <c r="AM52" s="381"/>
      <c r="AN52" s="1255"/>
      <c r="AO52" s="1255"/>
      <c r="AP52" s="1255"/>
      <c r="AQ52" s="1255"/>
      <c r="AR52" s="1255"/>
      <c r="AS52" s="1255"/>
      <c r="AT52" s="1255"/>
      <c r="AU52" s="1255"/>
      <c r="AV52" s="1255"/>
      <c r="AW52" s="1255"/>
      <c r="AX52" s="1255"/>
      <c r="AY52" s="1255"/>
      <c r="AZ52" s="1255"/>
      <c r="BA52" s="1255"/>
      <c r="BB52" s="1255"/>
      <c r="BC52" s="1255"/>
      <c r="BD52" s="1255"/>
      <c r="BE52" s="1255"/>
      <c r="BF52" s="1255"/>
      <c r="BG52" s="1255"/>
      <c r="BH52" s="1255"/>
      <c r="BI52" s="1255"/>
      <c r="BJ52" s="1255"/>
      <c r="BK52" s="1255"/>
      <c r="BL52" s="1255"/>
      <c r="BM52" s="1255"/>
      <c r="BN52" s="1255"/>
      <c r="BO52" s="1255"/>
      <c r="BP52" s="1252"/>
      <c r="BQ52" s="1252"/>
      <c r="BR52" s="1252"/>
      <c r="BS52" s="1252"/>
      <c r="BT52" s="1252"/>
      <c r="BU52" s="1252"/>
      <c r="BV52" s="1252"/>
      <c r="BW52" s="1252"/>
      <c r="BX52" s="1252"/>
      <c r="BY52" s="1252"/>
      <c r="BZ52" s="1252"/>
      <c r="CA52" s="1252"/>
      <c r="CB52" s="1252"/>
      <c r="CC52" s="1252"/>
      <c r="CD52" s="1252"/>
      <c r="CE52" s="1252"/>
      <c r="CF52" s="1252"/>
      <c r="CG52" s="1252"/>
      <c r="CH52" s="1252"/>
      <c r="CI52" s="1252"/>
      <c r="CJ52" s="1252"/>
      <c r="CK52" s="1252"/>
      <c r="CL52" s="1252"/>
      <c r="CM52" s="1252"/>
      <c r="CN52" s="1252"/>
      <c r="CO52" s="1252"/>
      <c r="CP52" s="1252"/>
      <c r="CQ52" s="1252"/>
      <c r="CR52" s="1252"/>
      <c r="CS52" s="1252"/>
      <c r="CT52" s="1252"/>
      <c r="CU52" s="1252"/>
      <c r="CV52" s="1252"/>
      <c r="CW52" s="1252"/>
      <c r="CX52" s="1252"/>
      <c r="CY52" s="1252"/>
      <c r="CZ52" s="1252"/>
      <c r="DA52" s="1252"/>
      <c r="DB52" s="1252"/>
      <c r="DC52" s="1252"/>
    </row>
    <row r="53" spans="1:109" x14ac:dyDescent="0.15">
      <c r="A53" s="380"/>
      <c r="B53" s="372"/>
      <c r="G53" s="1260"/>
      <c r="H53" s="1260"/>
      <c r="I53" s="1258"/>
      <c r="J53" s="1258"/>
      <c r="K53" s="1259"/>
      <c r="L53" s="1259"/>
      <c r="M53" s="1259"/>
      <c r="N53" s="1259"/>
      <c r="AM53" s="381"/>
      <c r="AN53" s="1255"/>
      <c r="AO53" s="1255"/>
      <c r="AP53" s="1255"/>
      <c r="AQ53" s="1255"/>
      <c r="AR53" s="1255"/>
      <c r="AS53" s="1255"/>
      <c r="AT53" s="1255"/>
      <c r="AU53" s="1255"/>
      <c r="AV53" s="1255"/>
      <c r="AW53" s="1255"/>
      <c r="AX53" s="1255"/>
      <c r="AY53" s="1255"/>
      <c r="AZ53" s="1255"/>
      <c r="BA53" s="1255"/>
      <c r="BB53" s="1255" t="s">
        <v>597</v>
      </c>
      <c r="BC53" s="1255"/>
      <c r="BD53" s="1255"/>
      <c r="BE53" s="1255"/>
      <c r="BF53" s="1255"/>
      <c r="BG53" s="1255"/>
      <c r="BH53" s="1255"/>
      <c r="BI53" s="1255"/>
      <c r="BJ53" s="1255"/>
      <c r="BK53" s="1255"/>
      <c r="BL53" s="1255"/>
      <c r="BM53" s="1255"/>
      <c r="BN53" s="1255"/>
      <c r="BO53" s="1255"/>
      <c r="BP53" s="1252">
        <v>71</v>
      </c>
      <c r="BQ53" s="1252"/>
      <c r="BR53" s="1252"/>
      <c r="BS53" s="1252"/>
      <c r="BT53" s="1252"/>
      <c r="BU53" s="1252"/>
      <c r="BV53" s="1252"/>
      <c r="BW53" s="1252"/>
      <c r="BX53" s="1252">
        <v>70.5</v>
      </c>
      <c r="BY53" s="1252"/>
      <c r="BZ53" s="1252"/>
      <c r="CA53" s="1252"/>
      <c r="CB53" s="1252"/>
      <c r="CC53" s="1252"/>
      <c r="CD53" s="1252"/>
      <c r="CE53" s="1252"/>
      <c r="CF53" s="1252">
        <v>70.900000000000006</v>
      </c>
      <c r="CG53" s="1252"/>
      <c r="CH53" s="1252"/>
      <c r="CI53" s="1252"/>
      <c r="CJ53" s="1252"/>
      <c r="CK53" s="1252"/>
      <c r="CL53" s="1252"/>
      <c r="CM53" s="1252"/>
      <c r="CN53" s="1252">
        <v>71.099999999999994</v>
      </c>
      <c r="CO53" s="1252"/>
      <c r="CP53" s="1252"/>
      <c r="CQ53" s="1252"/>
      <c r="CR53" s="1252"/>
      <c r="CS53" s="1252"/>
      <c r="CT53" s="1252"/>
      <c r="CU53" s="1252"/>
      <c r="CV53" s="1252">
        <v>71.8</v>
      </c>
      <c r="CW53" s="1252"/>
      <c r="CX53" s="1252"/>
      <c r="CY53" s="1252"/>
      <c r="CZ53" s="1252"/>
      <c r="DA53" s="1252"/>
      <c r="DB53" s="1252"/>
      <c r="DC53" s="1252"/>
    </row>
    <row r="54" spans="1:109" x14ac:dyDescent="0.15">
      <c r="A54" s="380"/>
      <c r="B54" s="372"/>
      <c r="G54" s="1260"/>
      <c r="H54" s="1260"/>
      <c r="I54" s="1258"/>
      <c r="J54" s="1258"/>
      <c r="K54" s="1259"/>
      <c r="L54" s="1259"/>
      <c r="M54" s="1259"/>
      <c r="N54" s="1259"/>
      <c r="AM54" s="381"/>
      <c r="AN54" s="1255"/>
      <c r="AO54" s="1255"/>
      <c r="AP54" s="1255"/>
      <c r="AQ54" s="1255"/>
      <c r="AR54" s="1255"/>
      <c r="AS54" s="1255"/>
      <c r="AT54" s="1255"/>
      <c r="AU54" s="1255"/>
      <c r="AV54" s="1255"/>
      <c r="AW54" s="1255"/>
      <c r="AX54" s="1255"/>
      <c r="AY54" s="1255"/>
      <c r="AZ54" s="1255"/>
      <c r="BA54" s="1255"/>
      <c r="BB54" s="1255"/>
      <c r="BC54" s="1255"/>
      <c r="BD54" s="1255"/>
      <c r="BE54" s="1255"/>
      <c r="BF54" s="1255"/>
      <c r="BG54" s="1255"/>
      <c r="BH54" s="1255"/>
      <c r="BI54" s="1255"/>
      <c r="BJ54" s="1255"/>
      <c r="BK54" s="1255"/>
      <c r="BL54" s="1255"/>
      <c r="BM54" s="1255"/>
      <c r="BN54" s="1255"/>
      <c r="BO54" s="1255"/>
      <c r="BP54" s="1252"/>
      <c r="BQ54" s="1252"/>
      <c r="BR54" s="1252"/>
      <c r="BS54" s="1252"/>
      <c r="BT54" s="1252"/>
      <c r="BU54" s="1252"/>
      <c r="BV54" s="1252"/>
      <c r="BW54" s="1252"/>
      <c r="BX54" s="1252"/>
      <c r="BY54" s="1252"/>
      <c r="BZ54" s="1252"/>
      <c r="CA54" s="1252"/>
      <c r="CB54" s="1252"/>
      <c r="CC54" s="1252"/>
      <c r="CD54" s="1252"/>
      <c r="CE54" s="1252"/>
      <c r="CF54" s="1252"/>
      <c r="CG54" s="1252"/>
      <c r="CH54" s="1252"/>
      <c r="CI54" s="1252"/>
      <c r="CJ54" s="1252"/>
      <c r="CK54" s="1252"/>
      <c r="CL54" s="1252"/>
      <c r="CM54" s="1252"/>
      <c r="CN54" s="1252"/>
      <c r="CO54" s="1252"/>
      <c r="CP54" s="1252"/>
      <c r="CQ54" s="1252"/>
      <c r="CR54" s="1252"/>
      <c r="CS54" s="1252"/>
      <c r="CT54" s="1252"/>
      <c r="CU54" s="1252"/>
      <c r="CV54" s="1252"/>
      <c r="CW54" s="1252"/>
      <c r="CX54" s="1252"/>
      <c r="CY54" s="1252"/>
      <c r="CZ54" s="1252"/>
      <c r="DA54" s="1252"/>
      <c r="DB54" s="1252"/>
      <c r="DC54" s="1252"/>
    </row>
    <row r="55" spans="1:109" x14ac:dyDescent="0.15">
      <c r="A55" s="380"/>
      <c r="B55" s="372"/>
      <c r="G55" s="1258"/>
      <c r="H55" s="1258"/>
      <c r="I55" s="1258"/>
      <c r="J55" s="1258"/>
      <c r="K55" s="1259"/>
      <c r="L55" s="1259"/>
      <c r="M55" s="1259"/>
      <c r="N55" s="1259"/>
      <c r="AN55" s="1257" t="s">
        <v>598</v>
      </c>
      <c r="AO55" s="1257"/>
      <c r="AP55" s="1257"/>
      <c r="AQ55" s="1257"/>
      <c r="AR55" s="1257"/>
      <c r="AS55" s="1257"/>
      <c r="AT55" s="1257"/>
      <c r="AU55" s="1257"/>
      <c r="AV55" s="1257"/>
      <c r="AW55" s="1257"/>
      <c r="AX55" s="1257"/>
      <c r="AY55" s="1257"/>
      <c r="AZ55" s="1257"/>
      <c r="BA55" s="1257"/>
      <c r="BB55" s="1255" t="s">
        <v>596</v>
      </c>
      <c r="BC55" s="1255"/>
      <c r="BD55" s="1255"/>
      <c r="BE55" s="1255"/>
      <c r="BF55" s="1255"/>
      <c r="BG55" s="1255"/>
      <c r="BH55" s="1255"/>
      <c r="BI55" s="1255"/>
      <c r="BJ55" s="1255"/>
      <c r="BK55" s="1255"/>
      <c r="BL55" s="1255"/>
      <c r="BM55" s="1255"/>
      <c r="BN55" s="1255"/>
      <c r="BO55" s="1255"/>
      <c r="BP55" s="1252">
        <v>7.6</v>
      </c>
      <c r="BQ55" s="1252"/>
      <c r="BR55" s="1252"/>
      <c r="BS55" s="1252"/>
      <c r="BT55" s="1252"/>
      <c r="BU55" s="1252"/>
      <c r="BV55" s="1252"/>
      <c r="BW55" s="1252"/>
      <c r="BX55" s="1252">
        <v>3</v>
      </c>
      <c r="BY55" s="1252"/>
      <c r="BZ55" s="1252"/>
      <c r="CA55" s="1252"/>
      <c r="CB55" s="1252"/>
      <c r="CC55" s="1252"/>
      <c r="CD55" s="1252"/>
      <c r="CE55" s="1252"/>
      <c r="CF55" s="1252">
        <v>3.4</v>
      </c>
      <c r="CG55" s="1252"/>
      <c r="CH55" s="1252"/>
      <c r="CI55" s="1252"/>
      <c r="CJ55" s="1252"/>
      <c r="CK55" s="1252"/>
      <c r="CL55" s="1252"/>
      <c r="CM55" s="1252"/>
      <c r="CN55" s="1252">
        <v>0</v>
      </c>
      <c r="CO55" s="1252"/>
      <c r="CP55" s="1252"/>
      <c r="CQ55" s="1252"/>
      <c r="CR55" s="1252"/>
      <c r="CS55" s="1252"/>
      <c r="CT55" s="1252"/>
      <c r="CU55" s="1252"/>
      <c r="CV55" s="1252">
        <v>0</v>
      </c>
      <c r="CW55" s="1252"/>
      <c r="CX55" s="1252"/>
      <c r="CY55" s="1252"/>
      <c r="CZ55" s="1252"/>
      <c r="DA55" s="1252"/>
      <c r="DB55" s="1252"/>
      <c r="DC55" s="1252"/>
    </row>
    <row r="56" spans="1:109" x14ac:dyDescent="0.15">
      <c r="A56" s="380"/>
      <c r="B56" s="372"/>
      <c r="G56" s="1258"/>
      <c r="H56" s="1258"/>
      <c r="I56" s="1258"/>
      <c r="J56" s="1258"/>
      <c r="K56" s="1259"/>
      <c r="L56" s="1259"/>
      <c r="M56" s="1259"/>
      <c r="N56" s="1259"/>
      <c r="AN56" s="1257"/>
      <c r="AO56" s="1257"/>
      <c r="AP56" s="1257"/>
      <c r="AQ56" s="1257"/>
      <c r="AR56" s="1257"/>
      <c r="AS56" s="1257"/>
      <c r="AT56" s="1257"/>
      <c r="AU56" s="1257"/>
      <c r="AV56" s="1257"/>
      <c r="AW56" s="1257"/>
      <c r="AX56" s="1257"/>
      <c r="AY56" s="1257"/>
      <c r="AZ56" s="1257"/>
      <c r="BA56" s="1257"/>
      <c r="BB56" s="1255"/>
      <c r="BC56" s="1255"/>
      <c r="BD56" s="1255"/>
      <c r="BE56" s="1255"/>
      <c r="BF56" s="1255"/>
      <c r="BG56" s="1255"/>
      <c r="BH56" s="1255"/>
      <c r="BI56" s="1255"/>
      <c r="BJ56" s="1255"/>
      <c r="BK56" s="1255"/>
      <c r="BL56" s="1255"/>
      <c r="BM56" s="1255"/>
      <c r="BN56" s="1255"/>
      <c r="BO56" s="1255"/>
      <c r="BP56" s="1252"/>
      <c r="BQ56" s="1252"/>
      <c r="BR56" s="1252"/>
      <c r="BS56" s="1252"/>
      <c r="BT56" s="1252"/>
      <c r="BU56" s="1252"/>
      <c r="BV56" s="1252"/>
      <c r="BW56" s="1252"/>
      <c r="BX56" s="1252"/>
      <c r="BY56" s="1252"/>
      <c r="BZ56" s="1252"/>
      <c r="CA56" s="1252"/>
      <c r="CB56" s="1252"/>
      <c r="CC56" s="1252"/>
      <c r="CD56" s="1252"/>
      <c r="CE56" s="1252"/>
      <c r="CF56" s="1252"/>
      <c r="CG56" s="1252"/>
      <c r="CH56" s="1252"/>
      <c r="CI56" s="1252"/>
      <c r="CJ56" s="1252"/>
      <c r="CK56" s="1252"/>
      <c r="CL56" s="1252"/>
      <c r="CM56" s="1252"/>
      <c r="CN56" s="1252"/>
      <c r="CO56" s="1252"/>
      <c r="CP56" s="1252"/>
      <c r="CQ56" s="1252"/>
      <c r="CR56" s="1252"/>
      <c r="CS56" s="1252"/>
      <c r="CT56" s="1252"/>
      <c r="CU56" s="1252"/>
      <c r="CV56" s="1252"/>
      <c r="CW56" s="1252"/>
      <c r="CX56" s="1252"/>
      <c r="CY56" s="1252"/>
      <c r="CZ56" s="1252"/>
      <c r="DA56" s="1252"/>
      <c r="DB56" s="1252"/>
      <c r="DC56" s="1252"/>
    </row>
    <row r="57" spans="1:109" s="380" customFormat="1" x14ac:dyDescent="0.15">
      <c r="B57" s="384"/>
      <c r="G57" s="1258"/>
      <c r="H57" s="1258"/>
      <c r="I57" s="1253"/>
      <c r="J57" s="1253"/>
      <c r="K57" s="1259"/>
      <c r="L57" s="1259"/>
      <c r="M57" s="1259"/>
      <c r="N57" s="1259"/>
      <c r="AM57" s="366"/>
      <c r="AN57" s="1257"/>
      <c r="AO57" s="1257"/>
      <c r="AP57" s="1257"/>
      <c r="AQ57" s="1257"/>
      <c r="AR57" s="1257"/>
      <c r="AS57" s="1257"/>
      <c r="AT57" s="1257"/>
      <c r="AU57" s="1257"/>
      <c r="AV57" s="1257"/>
      <c r="AW57" s="1257"/>
      <c r="AX57" s="1257"/>
      <c r="AY57" s="1257"/>
      <c r="AZ57" s="1257"/>
      <c r="BA57" s="1257"/>
      <c r="BB57" s="1255" t="s">
        <v>597</v>
      </c>
      <c r="BC57" s="1255"/>
      <c r="BD57" s="1255"/>
      <c r="BE57" s="1255"/>
      <c r="BF57" s="1255"/>
      <c r="BG57" s="1255"/>
      <c r="BH57" s="1255"/>
      <c r="BI57" s="1255"/>
      <c r="BJ57" s="1255"/>
      <c r="BK57" s="1255"/>
      <c r="BL57" s="1255"/>
      <c r="BM57" s="1255"/>
      <c r="BN57" s="1255"/>
      <c r="BO57" s="1255"/>
      <c r="BP57" s="1252">
        <v>63.4</v>
      </c>
      <c r="BQ57" s="1252"/>
      <c r="BR57" s="1252"/>
      <c r="BS57" s="1252"/>
      <c r="BT57" s="1252"/>
      <c r="BU57" s="1252"/>
      <c r="BV57" s="1252"/>
      <c r="BW57" s="1252"/>
      <c r="BX57" s="1252">
        <v>63.3</v>
      </c>
      <c r="BY57" s="1252"/>
      <c r="BZ57" s="1252"/>
      <c r="CA57" s="1252"/>
      <c r="CB57" s="1252"/>
      <c r="CC57" s="1252"/>
      <c r="CD57" s="1252"/>
      <c r="CE57" s="1252"/>
      <c r="CF57" s="1252">
        <v>62.8</v>
      </c>
      <c r="CG57" s="1252"/>
      <c r="CH57" s="1252"/>
      <c r="CI57" s="1252"/>
      <c r="CJ57" s="1252"/>
      <c r="CK57" s="1252"/>
      <c r="CL57" s="1252"/>
      <c r="CM57" s="1252"/>
      <c r="CN57" s="1252">
        <v>62.6</v>
      </c>
      <c r="CO57" s="1252"/>
      <c r="CP57" s="1252"/>
      <c r="CQ57" s="1252"/>
      <c r="CR57" s="1252"/>
      <c r="CS57" s="1252"/>
      <c r="CT57" s="1252"/>
      <c r="CU57" s="1252"/>
      <c r="CV57" s="1252">
        <v>63</v>
      </c>
      <c r="CW57" s="1252"/>
      <c r="CX57" s="1252"/>
      <c r="CY57" s="1252"/>
      <c r="CZ57" s="1252"/>
      <c r="DA57" s="1252"/>
      <c r="DB57" s="1252"/>
      <c r="DC57" s="1252"/>
      <c r="DD57" s="385"/>
      <c r="DE57" s="384"/>
    </row>
    <row r="58" spans="1:109" s="380" customFormat="1" x14ac:dyDescent="0.15">
      <c r="A58" s="366"/>
      <c r="B58" s="384"/>
      <c r="G58" s="1258"/>
      <c r="H58" s="1258"/>
      <c r="I58" s="1253"/>
      <c r="J58" s="1253"/>
      <c r="K58" s="1259"/>
      <c r="L58" s="1259"/>
      <c r="M58" s="1259"/>
      <c r="N58" s="1259"/>
      <c r="AM58" s="366"/>
      <c r="AN58" s="1257"/>
      <c r="AO58" s="1257"/>
      <c r="AP58" s="1257"/>
      <c r="AQ58" s="1257"/>
      <c r="AR58" s="1257"/>
      <c r="AS58" s="1257"/>
      <c r="AT58" s="1257"/>
      <c r="AU58" s="1257"/>
      <c r="AV58" s="1257"/>
      <c r="AW58" s="1257"/>
      <c r="AX58" s="1257"/>
      <c r="AY58" s="1257"/>
      <c r="AZ58" s="1257"/>
      <c r="BA58" s="1257"/>
      <c r="BB58" s="1255"/>
      <c r="BC58" s="1255"/>
      <c r="BD58" s="1255"/>
      <c r="BE58" s="1255"/>
      <c r="BF58" s="1255"/>
      <c r="BG58" s="1255"/>
      <c r="BH58" s="1255"/>
      <c r="BI58" s="1255"/>
      <c r="BJ58" s="1255"/>
      <c r="BK58" s="1255"/>
      <c r="BL58" s="1255"/>
      <c r="BM58" s="1255"/>
      <c r="BN58" s="1255"/>
      <c r="BO58" s="1255"/>
      <c r="BP58" s="1252"/>
      <c r="BQ58" s="1252"/>
      <c r="BR58" s="1252"/>
      <c r="BS58" s="1252"/>
      <c r="BT58" s="1252"/>
      <c r="BU58" s="1252"/>
      <c r="BV58" s="1252"/>
      <c r="BW58" s="1252"/>
      <c r="BX58" s="1252"/>
      <c r="BY58" s="1252"/>
      <c r="BZ58" s="1252"/>
      <c r="CA58" s="1252"/>
      <c r="CB58" s="1252"/>
      <c r="CC58" s="1252"/>
      <c r="CD58" s="1252"/>
      <c r="CE58" s="1252"/>
      <c r="CF58" s="1252"/>
      <c r="CG58" s="1252"/>
      <c r="CH58" s="1252"/>
      <c r="CI58" s="1252"/>
      <c r="CJ58" s="1252"/>
      <c r="CK58" s="1252"/>
      <c r="CL58" s="1252"/>
      <c r="CM58" s="1252"/>
      <c r="CN58" s="1252"/>
      <c r="CO58" s="1252"/>
      <c r="CP58" s="1252"/>
      <c r="CQ58" s="1252"/>
      <c r="CR58" s="1252"/>
      <c r="CS58" s="1252"/>
      <c r="CT58" s="1252"/>
      <c r="CU58" s="1252"/>
      <c r="CV58" s="1252"/>
      <c r="CW58" s="1252"/>
      <c r="CX58" s="1252"/>
      <c r="CY58" s="1252"/>
      <c r="CZ58" s="1252"/>
      <c r="DA58" s="1252"/>
      <c r="DB58" s="1252"/>
      <c r="DC58" s="1252"/>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599</v>
      </c>
    </row>
    <row r="64" spans="1:109" x14ac:dyDescent="0.15">
      <c r="B64" s="372"/>
      <c r="G64" s="379"/>
      <c r="I64" s="392"/>
      <c r="J64" s="392"/>
      <c r="K64" s="392"/>
      <c r="L64" s="392"/>
      <c r="M64" s="392"/>
      <c r="N64" s="393"/>
      <c r="AM64" s="379"/>
      <c r="AN64" s="379" t="s">
        <v>593</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64" t="s">
        <v>602</v>
      </c>
      <c r="AO65" s="1265"/>
      <c r="AP65" s="1265"/>
      <c r="AQ65" s="1265"/>
      <c r="AR65" s="1265"/>
      <c r="AS65" s="1265"/>
      <c r="AT65" s="1265"/>
      <c r="AU65" s="1265"/>
      <c r="AV65" s="1265"/>
      <c r="AW65" s="1265"/>
      <c r="AX65" s="1265"/>
      <c r="AY65" s="1265"/>
      <c r="AZ65" s="1265"/>
      <c r="BA65" s="1265"/>
      <c r="BB65" s="1265"/>
      <c r="BC65" s="1265"/>
      <c r="BD65" s="1265"/>
      <c r="BE65" s="1265"/>
      <c r="BF65" s="1265"/>
      <c r="BG65" s="1265"/>
      <c r="BH65" s="1265"/>
      <c r="BI65" s="1265"/>
      <c r="BJ65" s="1265"/>
      <c r="BK65" s="1265"/>
      <c r="BL65" s="1265"/>
      <c r="BM65" s="1265"/>
      <c r="BN65" s="1265"/>
      <c r="BO65" s="1265"/>
      <c r="BP65" s="1265"/>
      <c r="BQ65" s="1265"/>
      <c r="BR65" s="1265"/>
      <c r="BS65" s="1265"/>
      <c r="BT65" s="1265"/>
      <c r="BU65" s="1265"/>
      <c r="BV65" s="1265"/>
      <c r="BW65" s="1265"/>
      <c r="BX65" s="1265"/>
      <c r="BY65" s="1265"/>
      <c r="BZ65" s="1265"/>
      <c r="CA65" s="1265"/>
      <c r="CB65" s="1265"/>
      <c r="CC65" s="1265"/>
      <c r="CD65" s="1265"/>
      <c r="CE65" s="1265"/>
      <c r="CF65" s="1265"/>
      <c r="CG65" s="1265"/>
      <c r="CH65" s="1265"/>
      <c r="CI65" s="1265"/>
      <c r="CJ65" s="1265"/>
      <c r="CK65" s="1265"/>
      <c r="CL65" s="1265"/>
      <c r="CM65" s="1265"/>
      <c r="CN65" s="1265"/>
      <c r="CO65" s="1265"/>
      <c r="CP65" s="1265"/>
      <c r="CQ65" s="1265"/>
      <c r="CR65" s="1265"/>
      <c r="CS65" s="1265"/>
      <c r="CT65" s="1265"/>
      <c r="CU65" s="1265"/>
      <c r="CV65" s="1265"/>
      <c r="CW65" s="1265"/>
      <c r="CX65" s="1265"/>
      <c r="CY65" s="1265"/>
      <c r="CZ65" s="1265"/>
      <c r="DA65" s="1265"/>
      <c r="DB65" s="1265"/>
      <c r="DC65" s="1266"/>
    </row>
    <row r="66" spans="2:107" x14ac:dyDescent="0.15">
      <c r="B66" s="372"/>
      <c r="AN66" s="1267"/>
      <c r="AO66" s="1268"/>
      <c r="AP66" s="1268"/>
      <c r="AQ66" s="1268"/>
      <c r="AR66" s="1268"/>
      <c r="AS66" s="1268"/>
      <c r="AT66" s="1268"/>
      <c r="AU66" s="1268"/>
      <c r="AV66" s="1268"/>
      <c r="AW66" s="1268"/>
      <c r="AX66" s="1268"/>
      <c r="AY66" s="1268"/>
      <c r="AZ66" s="1268"/>
      <c r="BA66" s="1268"/>
      <c r="BB66" s="1268"/>
      <c r="BC66" s="1268"/>
      <c r="BD66" s="1268"/>
      <c r="BE66" s="1268"/>
      <c r="BF66" s="1268"/>
      <c r="BG66" s="1268"/>
      <c r="BH66" s="1268"/>
      <c r="BI66" s="1268"/>
      <c r="BJ66" s="1268"/>
      <c r="BK66" s="1268"/>
      <c r="BL66" s="1268"/>
      <c r="BM66" s="1268"/>
      <c r="BN66" s="1268"/>
      <c r="BO66" s="1268"/>
      <c r="BP66" s="1268"/>
      <c r="BQ66" s="1268"/>
      <c r="BR66" s="1268"/>
      <c r="BS66" s="1268"/>
      <c r="BT66" s="1268"/>
      <c r="BU66" s="1268"/>
      <c r="BV66" s="1268"/>
      <c r="BW66" s="1268"/>
      <c r="BX66" s="1268"/>
      <c r="BY66" s="1268"/>
      <c r="BZ66" s="1268"/>
      <c r="CA66" s="1268"/>
      <c r="CB66" s="1268"/>
      <c r="CC66" s="1268"/>
      <c r="CD66" s="1268"/>
      <c r="CE66" s="1268"/>
      <c r="CF66" s="1268"/>
      <c r="CG66" s="1268"/>
      <c r="CH66" s="1268"/>
      <c r="CI66" s="1268"/>
      <c r="CJ66" s="1268"/>
      <c r="CK66" s="1268"/>
      <c r="CL66" s="1268"/>
      <c r="CM66" s="1268"/>
      <c r="CN66" s="1268"/>
      <c r="CO66" s="1268"/>
      <c r="CP66" s="1268"/>
      <c r="CQ66" s="1268"/>
      <c r="CR66" s="1268"/>
      <c r="CS66" s="1268"/>
      <c r="CT66" s="1268"/>
      <c r="CU66" s="1268"/>
      <c r="CV66" s="1268"/>
      <c r="CW66" s="1268"/>
      <c r="CX66" s="1268"/>
      <c r="CY66" s="1268"/>
      <c r="CZ66" s="1268"/>
      <c r="DA66" s="1268"/>
      <c r="DB66" s="1268"/>
      <c r="DC66" s="1269"/>
    </row>
    <row r="67" spans="2:107" x14ac:dyDescent="0.15">
      <c r="B67" s="372"/>
      <c r="AN67" s="1267"/>
      <c r="AO67" s="1268"/>
      <c r="AP67" s="1268"/>
      <c r="AQ67" s="1268"/>
      <c r="AR67" s="1268"/>
      <c r="AS67" s="1268"/>
      <c r="AT67" s="1268"/>
      <c r="AU67" s="1268"/>
      <c r="AV67" s="1268"/>
      <c r="AW67" s="1268"/>
      <c r="AX67" s="1268"/>
      <c r="AY67" s="1268"/>
      <c r="AZ67" s="1268"/>
      <c r="BA67" s="1268"/>
      <c r="BB67" s="1268"/>
      <c r="BC67" s="1268"/>
      <c r="BD67" s="1268"/>
      <c r="BE67" s="1268"/>
      <c r="BF67" s="1268"/>
      <c r="BG67" s="1268"/>
      <c r="BH67" s="1268"/>
      <c r="BI67" s="1268"/>
      <c r="BJ67" s="1268"/>
      <c r="BK67" s="1268"/>
      <c r="BL67" s="1268"/>
      <c r="BM67" s="1268"/>
      <c r="BN67" s="1268"/>
      <c r="BO67" s="1268"/>
      <c r="BP67" s="1268"/>
      <c r="BQ67" s="1268"/>
      <c r="BR67" s="1268"/>
      <c r="BS67" s="1268"/>
      <c r="BT67" s="1268"/>
      <c r="BU67" s="1268"/>
      <c r="BV67" s="1268"/>
      <c r="BW67" s="1268"/>
      <c r="BX67" s="1268"/>
      <c r="BY67" s="1268"/>
      <c r="BZ67" s="1268"/>
      <c r="CA67" s="1268"/>
      <c r="CB67" s="1268"/>
      <c r="CC67" s="1268"/>
      <c r="CD67" s="1268"/>
      <c r="CE67" s="1268"/>
      <c r="CF67" s="1268"/>
      <c r="CG67" s="1268"/>
      <c r="CH67" s="1268"/>
      <c r="CI67" s="1268"/>
      <c r="CJ67" s="1268"/>
      <c r="CK67" s="1268"/>
      <c r="CL67" s="1268"/>
      <c r="CM67" s="1268"/>
      <c r="CN67" s="1268"/>
      <c r="CO67" s="1268"/>
      <c r="CP67" s="1268"/>
      <c r="CQ67" s="1268"/>
      <c r="CR67" s="1268"/>
      <c r="CS67" s="1268"/>
      <c r="CT67" s="1268"/>
      <c r="CU67" s="1268"/>
      <c r="CV67" s="1268"/>
      <c r="CW67" s="1268"/>
      <c r="CX67" s="1268"/>
      <c r="CY67" s="1268"/>
      <c r="CZ67" s="1268"/>
      <c r="DA67" s="1268"/>
      <c r="DB67" s="1268"/>
      <c r="DC67" s="1269"/>
    </row>
    <row r="68" spans="2:107" x14ac:dyDescent="0.15">
      <c r="B68" s="372"/>
      <c r="AN68" s="1267"/>
      <c r="AO68" s="1268"/>
      <c r="AP68" s="1268"/>
      <c r="AQ68" s="1268"/>
      <c r="AR68" s="1268"/>
      <c r="AS68" s="1268"/>
      <c r="AT68" s="1268"/>
      <c r="AU68" s="1268"/>
      <c r="AV68" s="1268"/>
      <c r="AW68" s="1268"/>
      <c r="AX68" s="1268"/>
      <c r="AY68" s="1268"/>
      <c r="AZ68" s="1268"/>
      <c r="BA68" s="1268"/>
      <c r="BB68" s="1268"/>
      <c r="BC68" s="1268"/>
      <c r="BD68" s="1268"/>
      <c r="BE68" s="1268"/>
      <c r="BF68" s="1268"/>
      <c r="BG68" s="1268"/>
      <c r="BH68" s="1268"/>
      <c r="BI68" s="1268"/>
      <c r="BJ68" s="1268"/>
      <c r="BK68" s="1268"/>
      <c r="BL68" s="1268"/>
      <c r="BM68" s="1268"/>
      <c r="BN68" s="1268"/>
      <c r="BO68" s="1268"/>
      <c r="BP68" s="1268"/>
      <c r="BQ68" s="1268"/>
      <c r="BR68" s="1268"/>
      <c r="BS68" s="1268"/>
      <c r="BT68" s="1268"/>
      <c r="BU68" s="1268"/>
      <c r="BV68" s="1268"/>
      <c r="BW68" s="1268"/>
      <c r="BX68" s="1268"/>
      <c r="BY68" s="1268"/>
      <c r="BZ68" s="1268"/>
      <c r="CA68" s="1268"/>
      <c r="CB68" s="1268"/>
      <c r="CC68" s="1268"/>
      <c r="CD68" s="1268"/>
      <c r="CE68" s="1268"/>
      <c r="CF68" s="1268"/>
      <c r="CG68" s="1268"/>
      <c r="CH68" s="1268"/>
      <c r="CI68" s="1268"/>
      <c r="CJ68" s="1268"/>
      <c r="CK68" s="1268"/>
      <c r="CL68" s="1268"/>
      <c r="CM68" s="1268"/>
      <c r="CN68" s="1268"/>
      <c r="CO68" s="1268"/>
      <c r="CP68" s="1268"/>
      <c r="CQ68" s="1268"/>
      <c r="CR68" s="1268"/>
      <c r="CS68" s="1268"/>
      <c r="CT68" s="1268"/>
      <c r="CU68" s="1268"/>
      <c r="CV68" s="1268"/>
      <c r="CW68" s="1268"/>
      <c r="CX68" s="1268"/>
      <c r="CY68" s="1268"/>
      <c r="CZ68" s="1268"/>
      <c r="DA68" s="1268"/>
      <c r="DB68" s="1268"/>
      <c r="DC68" s="1269"/>
    </row>
    <row r="69" spans="2:107" x14ac:dyDescent="0.15">
      <c r="B69" s="372"/>
      <c r="AN69" s="1270"/>
      <c r="AO69" s="1271"/>
      <c r="AP69" s="1271"/>
      <c r="AQ69" s="1271"/>
      <c r="AR69" s="1271"/>
      <c r="AS69" s="1271"/>
      <c r="AT69" s="1271"/>
      <c r="AU69" s="1271"/>
      <c r="AV69" s="1271"/>
      <c r="AW69" s="1271"/>
      <c r="AX69" s="1271"/>
      <c r="AY69" s="1271"/>
      <c r="AZ69" s="1271"/>
      <c r="BA69" s="1271"/>
      <c r="BB69" s="1271"/>
      <c r="BC69" s="1271"/>
      <c r="BD69" s="1271"/>
      <c r="BE69" s="1271"/>
      <c r="BF69" s="1271"/>
      <c r="BG69" s="1271"/>
      <c r="BH69" s="1271"/>
      <c r="BI69" s="1271"/>
      <c r="BJ69" s="1271"/>
      <c r="BK69" s="1271"/>
      <c r="BL69" s="1271"/>
      <c r="BM69" s="1271"/>
      <c r="BN69" s="1271"/>
      <c r="BO69" s="1271"/>
      <c r="BP69" s="1271"/>
      <c r="BQ69" s="1271"/>
      <c r="BR69" s="1271"/>
      <c r="BS69" s="1271"/>
      <c r="BT69" s="1271"/>
      <c r="BU69" s="1271"/>
      <c r="BV69" s="1271"/>
      <c r="BW69" s="1271"/>
      <c r="BX69" s="1271"/>
      <c r="BY69" s="1271"/>
      <c r="BZ69" s="1271"/>
      <c r="CA69" s="1271"/>
      <c r="CB69" s="1271"/>
      <c r="CC69" s="1271"/>
      <c r="CD69" s="1271"/>
      <c r="CE69" s="1271"/>
      <c r="CF69" s="1271"/>
      <c r="CG69" s="1271"/>
      <c r="CH69" s="1271"/>
      <c r="CI69" s="1271"/>
      <c r="CJ69" s="1271"/>
      <c r="CK69" s="1271"/>
      <c r="CL69" s="1271"/>
      <c r="CM69" s="1271"/>
      <c r="CN69" s="1271"/>
      <c r="CO69" s="1271"/>
      <c r="CP69" s="1271"/>
      <c r="CQ69" s="1271"/>
      <c r="CR69" s="1271"/>
      <c r="CS69" s="1271"/>
      <c r="CT69" s="1271"/>
      <c r="CU69" s="1271"/>
      <c r="CV69" s="1271"/>
      <c r="CW69" s="1271"/>
      <c r="CX69" s="1271"/>
      <c r="CY69" s="1271"/>
      <c r="CZ69" s="1271"/>
      <c r="DA69" s="1271"/>
      <c r="DB69" s="1271"/>
      <c r="DC69" s="1272"/>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594</v>
      </c>
    </row>
    <row r="72" spans="2:107" x14ac:dyDescent="0.15">
      <c r="B72" s="372"/>
      <c r="G72" s="1258"/>
      <c r="H72" s="1258"/>
      <c r="I72" s="1258"/>
      <c r="J72" s="1258"/>
      <c r="K72" s="382"/>
      <c r="L72" s="382"/>
      <c r="M72" s="383"/>
      <c r="N72" s="383"/>
      <c r="AN72" s="1261"/>
      <c r="AO72" s="1262"/>
      <c r="AP72" s="1262"/>
      <c r="AQ72" s="1262"/>
      <c r="AR72" s="1262"/>
      <c r="AS72" s="1262"/>
      <c r="AT72" s="1262"/>
      <c r="AU72" s="1262"/>
      <c r="AV72" s="1262"/>
      <c r="AW72" s="1262"/>
      <c r="AX72" s="1262"/>
      <c r="AY72" s="1262"/>
      <c r="AZ72" s="1262"/>
      <c r="BA72" s="1262"/>
      <c r="BB72" s="1262"/>
      <c r="BC72" s="1262"/>
      <c r="BD72" s="1262"/>
      <c r="BE72" s="1262"/>
      <c r="BF72" s="1262"/>
      <c r="BG72" s="1262"/>
      <c r="BH72" s="1262"/>
      <c r="BI72" s="1262"/>
      <c r="BJ72" s="1262"/>
      <c r="BK72" s="1262"/>
      <c r="BL72" s="1262"/>
      <c r="BM72" s="1262"/>
      <c r="BN72" s="1262"/>
      <c r="BO72" s="1263"/>
      <c r="BP72" s="1257" t="s">
        <v>550</v>
      </c>
      <c r="BQ72" s="1257"/>
      <c r="BR72" s="1257"/>
      <c r="BS72" s="1257"/>
      <c r="BT72" s="1257"/>
      <c r="BU72" s="1257"/>
      <c r="BV72" s="1257"/>
      <c r="BW72" s="1257"/>
      <c r="BX72" s="1257" t="s">
        <v>551</v>
      </c>
      <c r="BY72" s="1257"/>
      <c r="BZ72" s="1257"/>
      <c r="CA72" s="1257"/>
      <c r="CB72" s="1257"/>
      <c r="CC72" s="1257"/>
      <c r="CD72" s="1257"/>
      <c r="CE72" s="1257"/>
      <c r="CF72" s="1257" t="s">
        <v>552</v>
      </c>
      <c r="CG72" s="1257"/>
      <c r="CH72" s="1257"/>
      <c r="CI72" s="1257"/>
      <c r="CJ72" s="1257"/>
      <c r="CK72" s="1257"/>
      <c r="CL72" s="1257"/>
      <c r="CM72" s="1257"/>
      <c r="CN72" s="1257" t="s">
        <v>553</v>
      </c>
      <c r="CO72" s="1257"/>
      <c r="CP72" s="1257"/>
      <c r="CQ72" s="1257"/>
      <c r="CR72" s="1257"/>
      <c r="CS72" s="1257"/>
      <c r="CT72" s="1257"/>
      <c r="CU72" s="1257"/>
      <c r="CV72" s="1257" t="s">
        <v>554</v>
      </c>
      <c r="CW72" s="1257"/>
      <c r="CX72" s="1257"/>
      <c r="CY72" s="1257"/>
      <c r="CZ72" s="1257"/>
      <c r="DA72" s="1257"/>
      <c r="DB72" s="1257"/>
      <c r="DC72" s="1257"/>
    </row>
    <row r="73" spans="2:107" x14ac:dyDescent="0.15">
      <c r="B73" s="372"/>
      <c r="G73" s="1260"/>
      <c r="H73" s="1260"/>
      <c r="I73" s="1260"/>
      <c r="J73" s="1260"/>
      <c r="K73" s="1256"/>
      <c r="L73" s="1256"/>
      <c r="M73" s="1256"/>
      <c r="N73" s="1256"/>
      <c r="AM73" s="381"/>
      <c r="AN73" s="1255" t="s">
        <v>595</v>
      </c>
      <c r="AO73" s="1255"/>
      <c r="AP73" s="1255"/>
      <c r="AQ73" s="1255"/>
      <c r="AR73" s="1255"/>
      <c r="AS73" s="1255"/>
      <c r="AT73" s="1255"/>
      <c r="AU73" s="1255"/>
      <c r="AV73" s="1255"/>
      <c r="AW73" s="1255"/>
      <c r="AX73" s="1255"/>
      <c r="AY73" s="1255"/>
      <c r="AZ73" s="1255"/>
      <c r="BA73" s="1255"/>
      <c r="BB73" s="1255" t="s">
        <v>596</v>
      </c>
      <c r="BC73" s="1255"/>
      <c r="BD73" s="1255"/>
      <c r="BE73" s="1255"/>
      <c r="BF73" s="1255"/>
      <c r="BG73" s="1255"/>
      <c r="BH73" s="1255"/>
      <c r="BI73" s="1255"/>
      <c r="BJ73" s="1255"/>
      <c r="BK73" s="1255"/>
      <c r="BL73" s="1255"/>
      <c r="BM73" s="1255"/>
      <c r="BN73" s="1255"/>
      <c r="BO73" s="1255"/>
      <c r="BP73" s="1252">
        <v>35</v>
      </c>
      <c r="BQ73" s="1252"/>
      <c r="BR73" s="1252"/>
      <c r="BS73" s="1252"/>
      <c r="BT73" s="1252"/>
      <c r="BU73" s="1252"/>
      <c r="BV73" s="1252"/>
      <c r="BW73" s="1252"/>
      <c r="BX73" s="1252">
        <v>34.700000000000003</v>
      </c>
      <c r="BY73" s="1252"/>
      <c r="BZ73" s="1252"/>
      <c r="CA73" s="1252"/>
      <c r="CB73" s="1252"/>
      <c r="CC73" s="1252"/>
      <c r="CD73" s="1252"/>
      <c r="CE73" s="1252"/>
      <c r="CF73" s="1252">
        <v>23.9</v>
      </c>
      <c r="CG73" s="1252"/>
      <c r="CH73" s="1252"/>
      <c r="CI73" s="1252"/>
      <c r="CJ73" s="1252"/>
      <c r="CK73" s="1252"/>
      <c r="CL73" s="1252"/>
      <c r="CM73" s="1252"/>
      <c r="CN73" s="1252">
        <v>4.7</v>
      </c>
      <c r="CO73" s="1252"/>
      <c r="CP73" s="1252"/>
      <c r="CQ73" s="1252"/>
      <c r="CR73" s="1252"/>
      <c r="CS73" s="1252"/>
      <c r="CT73" s="1252"/>
      <c r="CU73" s="1252"/>
      <c r="CV73" s="1252">
        <v>1.3</v>
      </c>
      <c r="CW73" s="1252"/>
      <c r="CX73" s="1252"/>
      <c r="CY73" s="1252"/>
      <c r="CZ73" s="1252"/>
      <c r="DA73" s="1252"/>
      <c r="DB73" s="1252"/>
      <c r="DC73" s="1252"/>
    </row>
    <row r="74" spans="2:107" x14ac:dyDescent="0.15">
      <c r="B74" s="372"/>
      <c r="G74" s="1260"/>
      <c r="H74" s="1260"/>
      <c r="I74" s="1260"/>
      <c r="J74" s="1260"/>
      <c r="K74" s="1256"/>
      <c r="L74" s="1256"/>
      <c r="M74" s="1256"/>
      <c r="N74" s="1256"/>
      <c r="AM74" s="381"/>
      <c r="AN74" s="1255"/>
      <c r="AO74" s="1255"/>
      <c r="AP74" s="1255"/>
      <c r="AQ74" s="1255"/>
      <c r="AR74" s="1255"/>
      <c r="AS74" s="1255"/>
      <c r="AT74" s="1255"/>
      <c r="AU74" s="1255"/>
      <c r="AV74" s="1255"/>
      <c r="AW74" s="1255"/>
      <c r="AX74" s="1255"/>
      <c r="AY74" s="1255"/>
      <c r="AZ74" s="1255"/>
      <c r="BA74" s="1255"/>
      <c r="BB74" s="1255"/>
      <c r="BC74" s="1255"/>
      <c r="BD74" s="1255"/>
      <c r="BE74" s="1255"/>
      <c r="BF74" s="1255"/>
      <c r="BG74" s="1255"/>
      <c r="BH74" s="1255"/>
      <c r="BI74" s="1255"/>
      <c r="BJ74" s="1255"/>
      <c r="BK74" s="1255"/>
      <c r="BL74" s="1255"/>
      <c r="BM74" s="1255"/>
      <c r="BN74" s="1255"/>
      <c r="BO74" s="1255"/>
      <c r="BP74" s="1252"/>
      <c r="BQ74" s="1252"/>
      <c r="BR74" s="1252"/>
      <c r="BS74" s="1252"/>
      <c r="BT74" s="1252"/>
      <c r="BU74" s="1252"/>
      <c r="BV74" s="1252"/>
      <c r="BW74" s="1252"/>
      <c r="BX74" s="1252"/>
      <c r="BY74" s="1252"/>
      <c r="BZ74" s="1252"/>
      <c r="CA74" s="1252"/>
      <c r="CB74" s="1252"/>
      <c r="CC74" s="1252"/>
      <c r="CD74" s="1252"/>
      <c r="CE74" s="1252"/>
      <c r="CF74" s="1252"/>
      <c r="CG74" s="1252"/>
      <c r="CH74" s="1252"/>
      <c r="CI74" s="1252"/>
      <c r="CJ74" s="1252"/>
      <c r="CK74" s="1252"/>
      <c r="CL74" s="1252"/>
      <c r="CM74" s="1252"/>
      <c r="CN74" s="1252"/>
      <c r="CO74" s="1252"/>
      <c r="CP74" s="1252"/>
      <c r="CQ74" s="1252"/>
      <c r="CR74" s="1252"/>
      <c r="CS74" s="1252"/>
      <c r="CT74" s="1252"/>
      <c r="CU74" s="1252"/>
      <c r="CV74" s="1252"/>
      <c r="CW74" s="1252"/>
      <c r="CX74" s="1252"/>
      <c r="CY74" s="1252"/>
      <c r="CZ74" s="1252"/>
      <c r="DA74" s="1252"/>
      <c r="DB74" s="1252"/>
      <c r="DC74" s="1252"/>
    </row>
    <row r="75" spans="2:107" x14ac:dyDescent="0.15">
      <c r="B75" s="372"/>
      <c r="G75" s="1260"/>
      <c r="H75" s="1260"/>
      <c r="I75" s="1258"/>
      <c r="J75" s="1258"/>
      <c r="K75" s="1259"/>
      <c r="L75" s="1259"/>
      <c r="M75" s="1259"/>
      <c r="N75" s="1259"/>
      <c r="AM75" s="381"/>
      <c r="AN75" s="1255"/>
      <c r="AO75" s="1255"/>
      <c r="AP75" s="1255"/>
      <c r="AQ75" s="1255"/>
      <c r="AR75" s="1255"/>
      <c r="AS75" s="1255"/>
      <c r="AT75" s="1255"/>
      <c r="AU75" s="1255"/>
      <c r="AV75" s="1255"/>
      <c r="AW75" s="1255"/>
      <c r="AX75" s="1255"/>
      <c r="AY75" s="1255"/>
      <c r="AZ75" s="1255"/>
      <c r="BA75" s="1255"/>
      <c r="BB75" s="1255" t="s">
        <v>600</v>
      </c>
      <c r="BC75" s="1255"/>
      <c r="BD75" s="1255"/>
      <c r="BE75" s="1255"/>
      <c r="BF75" s="1255"/>
      <c r="BG75" s="1255"/>
      <c r="BH75" s="1255"/>
      <c r="BI75" s="1255"/>
      <c r="BJ75" s="1255"/>
      <c r="BK75" s="1255"/>
      <c r="BL75" s="1255"/>
      <c r="BM75" s="1255"/>
      <c r="BN75" s="1255"/>
      <c r="BO75" s="1255"/>
      <c r="BP75" s="1252">
        <v>10.8</v>
      </c>
      <c r="BQ75" s="1252"/>
      <c r="BR75" s="1252"/>
      <c r="BS75" s="1252"/>
      <c r="BT75" s="1252"/>
      <c r="BU75" s="1252"/>
      <c r="BV75" s="1252"/>
      <c r="BW75" s="1252"/>
      <c r="BX75" s="1252">
        <v>9.6999999999999993</v>
      </c>
      <c r="BY75" s="1252"/>
      <c r="BZ75" s="1252"/>
      <c r="CA75" s="1252"/>
      <c r="CB75" s="1252"/>
      <c r="CC75" s="1252"/>
      <c r="CD75" s="1252"/>
      <c r="CE75" s="1252"/>
      <c r="CF75" s="1252">
        <v>8.6</v>
      </c>
      <c r="CG75" s="1252"/>
      <c r="CH75" s="1252"/>
      <c r="CI75" s="1252"/>
      <c r="CJ75" s="1252"/>
      <c r="CK75" s="1252"/>
      <c r="CL75" s="1252"/>
      <c r="CM75" s="1252"/>
      <c r="CN75" s="1252">
        <v>7.7</v>
      </c>
      <c r="CO75" s="1252"/>
      <c r="CP75" s="1252"/>
      <c r="CQ75" s="1252"/>
      <c r="CR75" s="1252"/>
      <c r="CS75" s="1252"/>
      <c r="CT75" s="1252"/>
      <c r="CU75" s="1252"/>
      <c r="CV75" s="1252">
        <v>7.9</v>
      </c>
      <c r="CW75" s="1252"/>
      <c r="CX75" s="1252"/>
      <c r="CY75" s="1252"/>
      <c r="CZ75" s="1252"/>
      <c r="DA75" s="1252"/>
      <c r="DB75" s="1252"/>
      <c r="DC75" s="1252"/>
    </row>
    <row r="76" spans="2:107" x14ac:dyDescent="0.15">
      <c r="B76" s="372"/>
      <c r="G76" s="1260"/>
      <c r="H76" s="1260"/>
      <c r="I76" s="1258"/>
      <c r="J76" s="1258"/>
      <c r="K76" s="1259"/>
      <c r="L76" s="1259"/>
      <c r="M76" s="1259"/>
      <c r="N76" s="1259"/>
      <c r="AM76" s="381"/>
      <c r="AN76" s="1255"/>
      <c r="AO76" s="1255"/>
      <c r="AP76" s="1255"/>
      <c r="AQ76" s="1255"/>
      <c r="AR76" s="1255"/>
      <c r="AS76" s="1255"/>
      <c r="AT76" s="1255"/>
      <c r="AU76" s="1255"/>
      <c r="AV76" s="1255"/>
      <c r="AW76" s="1255"/>
      <c r="AX76" s="1255"/>
      <c r="AY76" s="1255"/>
      <c r="AZ76" s="1255"/>
      <c r="BA76" s="1255"/>
      <c r="BB76" s="1255"/>
      <c r="BC76" s="1255"/>
      <c r="BD76" s="1255"/>
      <c r="BE76" s="1255"/>
      <c r="BF76" s="1255"/>
      <c r="BG76" s="1255"/>
      <c r="BH76" s="1255"/>
      <c r="BI76" s="1255"/>
      <c r="BJ76" s="1255"/>
      <c r="BK76" s="1255"/>
      <c r="BL76" s="1255"/>
      <c r="BM76" s="1255"/>
      <c r="BN76" s="1255"/>
      <c r="BO76" s="1255"/>
      <c r="BP76" s="1252"/>
      <c r="BQ76" s="1252"/>
      <c r="BR76" s="1252"/>
      <c r="BS76" s="1252"/>
      <c r="BT76" s="1252"/>
      <c r="BU76" s="1252"/>
      <c r="BV76" s="1252"/>
      <c r="BW76" s="1252"/>
      <c r="BX76" s="1252"/>
      <c r="BY76" s="1252"/>
      <c r="BZ76" s="1252"/>
      <c r="CA76" s="1252"/>
      <c r="CB76" s="1252"/>
      <c r="CC76" s="1252"/>
      <c r="CD76" s="1252"/>
      <c r="CE76" s="1252"/>
      <c r="CF76" s="1252"/>
      <c r="CG76" s="1252"/>
      <c r="CH76" s="1252"/>
      <c r="CI76" s="1252"/>
      <c r="CJ76" s="1252"/>
      <c r="CK76" s="1252"/>
      <c r="CL76" s="1252"/>
      <c r="CM76" s="1252"/>
      <c r="CN76" s="1252"/>
      <c r="CO76" s="1252"/>
      <c r="CP76" s="1252"/>
      <c r="CQ76" s="1252"/>
      <c r="CR76" s="1252"/>
      <c r="CS76" s="1252"/>
      <c r="CT76" s="1252"/>
      <c r="CU76" s="1252"/>
      <c r="CV76" s="1252"/>
      <c r="CW76" s="1252"/>
      <c r="CX76" s="1252"/>
      <c r="CY76" s="1252"/>
      <c r="CZ76" s="1252"/>
      <c r="DA76" s="1252"/>
      <c r="DB76" s="1252"/>
      <c r="DC76" s="1252"/>
    </row>
    <row r="77" spans="2:107" x14ac:dyDescent="0.15">
      <c r="B77" s="372"/>
      <c r="G77" s="1258"/>
      <c r="H77" s="1258"/>
      <c r="I77" s="1258"/>
      <c r="J77" s="1258"/>
      <c r="K77" s="1256"/>
      <c r="L77" s="1256"/>
      <c r="M77" s="1256"/>
      <c r="N77" s="1256"/>
      <c r="AN77" s="1257" t="s">
        <v>598</v>
      </c>
      <c r="AO77" s="1257"/>
      <c r="AP77" s="1257"/>
      <c r="AQ77" s="1257"/>
      <c r="AR77" s="1257"/>
      <c r="AS77" s="1257"/>
      <c r="AT77" s="1257"/>
      <c r="AU77" s="1257"/>
      <c r="AV77" s="1257"/>
      <c r="AW77" s="1257"/>
      <c r="AX77" s="1257"/>
      <c r="AY77" s="1257"/>
      <c r="AZ77" s="1257"/>
      <c r="BA77" s="1257"/>
      <c r="BB77" s="1255" t="s">
        <v>596</v>
      </c>
      <c r="BC77" s="1255"/>
      <c r="BD77" s="1255"/>
      <c r="BE77" s="1255"/>
      <c r="BF77" s="1255"/>
      <c r="BG77" s="1255"/>
      <c r="BH77" s="1255"/>
      <c r="BI77" s="1255"/>
      <c r="BJ77" s="1255"/>
      <c r="BK77" s="1255"/>
      <c r="BL77" s="1255"/>
      <c r="BM77" s="1255"/>
      <c r="BN77" s="1255"/>
      <c r="BO77" s="1255"/>
      <c r="BP77" s="1252">
        <v>7.6</v>
      </c>
      <c r="BQ77" s="1252"/>
      <c r="BR77" s="1252"/>
      <c r="BS77" s="1252"/>
      <c r="BT77" s="1252"/>
      <c r="BU77" s="1252"/>
      <c r="BV77" s="1252"/>
      <c r="BW77" s="1252"/>
      <c r="BX77" s="1252">
        <v>3</v>
      </c>
      <c r="BY77" s="1252"/>
      <c r="BZ77" s="1252"/>
      <c r="CA77" s="1252"/>
      <c r="CB77" s="1252"/>
      <c r="CC77" s="1252"/>
      <c r="CD77" s="1252"/>
      <c r="CE77" s="1252"/>
      <c r="CF77" s="1252">
        <v>3.4</v>
      </c>
      <c r="CG77" s="1252"/>
      <c r="CH77" s="1252"/>
      <c r="CI77" s="1252"/>
      <c r="CJ77" s="1252"/>
      <c r="CK77" s="1252"/>
      <c r="CL77" s="1252"/>
      <c r="CM77" s="1252"/>
      <c r="CN77" s="1252">
        <v>0</v>
      </c>
      <c r="CO77" s="1252"/>
      <c r="CP77" s="1252"/>
      <c r="CQ77" s="1252"/>
      <c r="CR77" s="1252"/>
      <c r="CS77" s="1252"/>
      <c r="CT77" s="1252"/>
      <c r="CU77" s="1252"/>
      <c r="CV77" s="1252">
        <v>0</v>
      </c>
      <c r="CW77" s="1252"/>
      <c r="CX77" s="1252"/>
      <c r="CY77" s="1252"/>
      <c r="CZ77" s="1252"/>
      <c r="DA77" s="1252"/>
      <c r="DB77" s="1252"/>
      <c r="DC77" s="1252"/>
    </row>
    <row r="78" spans="2:107" x14ac:dyDescent="0.15">
      <c r="B78" s="372"/>
      <c r="G78" s="1258"/>
      <c r="H78" s="1258"/>
      <c r="I78" s="1258"/>
      <c r="J78" s="1258"/>
      <c r="K78" s="1256"/>
      <c r="L78" s="1256"/>
      <c r="M78" s="1256"/>
      <c r="N78" s="1256"/>
      <c r="AN78" s="1257"/>
      <c r="AO78" s="1257"/>
      <c r="AP78" s="1257"/>
      <c r="AQ78" s="1257"/>
      <c r="AR78" s="1257"/>
      <c r="AS78" s="1257"/>
      <c r="AT78" s="1257"/>
      <c r="AU78" s="1257"/>
      <c r="AV78" s="1257"/>
      <c r="AW78" s="1257"/>
      <c r="AX78" s="1257"/>
      <c r="AY78" s="1257"/>
      <c r="AZ78" s="1257"/>
      <c r="BA78" s="1257"/>
      <c r="BB78" s="1255"/>
      <c r="BC78" s="1255"/>
      <c r="BD78" s="1255"/>
      <c r="BE78" s="1255"/>
      <c r="BF78" s="1255"/>
      <c r="BG78" s="1255"/>
      <c r="BH78" s="1255"/>
      <c r="BI78" s="1255"/>
      <c r="BJ78" s="1255"/>
      <c r="BK78" s="1255"/>
      <c r="BL78" s="1255"/>
      <c r="BM78" s="1255"/>
      <c r="BN78" s="1255"/>
      <c r="BO78" s="1255"/>
      <c r="BP78" s="1252"/>
      <c r="BQ78" s="1252"/>
      <c r="BR78" s="1252"/>
      <c r="BS78" s="1252"/>
      <c r="BT78" s="1252"/>
      <c r="BU78" s="1252"/>
      <c r="BV78" s="1252"/>
      <c r="BW78" s="1252"/>
      <c r="BX78" s="1252"/>
      <c r="BY78" s="1252"/>
      <c r="BZ78" s="1252"/>
      <c r="CA78" s="1252"/>
      <c r="CB78" s="1252"/>
      <c r="CC78" s="1252"/>
      <c r="CD78" s="1252"/>
      <c r="CE78" s="1252"/>
      <c r="CF78" s="1252"/>
      <c r="CG78" s="1252"/>
      <c r="CH78" s="1252"/>
      <c r="CI78" s="1252"/>
      <c r="CJ78" s="1252"/>
      <c r="CK78" s="1252"/>
      <c r="CL78" s="1252"/>
      <c r="CM78" s="1252"/>
      <c r="CN78" s="1252"/>
      <c r="CO78" s="1252"/>
      <c r="CP78" s="1252"/>
      <c r="CQ78" s="1252"/>
      <c r="CR78" s="1252"/>
      <c r="CS78" s="1252"/>
      <c r="CT78" s="1252"/>
      <c r="CU78" s="1252"/>
      <c r="CV78" s="1252"/>
      <c r="CW78" s="1252"/>
      <c r="CX78" s="1252"/>
      <c r="CY78" s="1252"/>
      <c r="CZ78" s="1252"/>
      <c r="DA78" s="1252"/>
      <c r="DB78" s="1252"/>
      <c r="DC78" s="1252"/>
    </row>
    <row r="79" spans="2:107" x14ac:dyDescent="0.15">
      <c r="B79" s="372"/>
      <c r="G79" s="1258"/>
      <c r="H79" s="1258"/>
      <c r="I79" s="1253"/>
      <c r="J79" s="1253"/>
      <c r="K79" s="1254"/>
      <c r="L79" s="1254"/>
      <c r="M79" s="1254"/>
      <c r="N79" s="1254"/>
      <c r="AN79" s="1257"/>
      <c r="AO79" s="1257"/>
      <c r="AP79" s="1257"/>
      <c r="AQ79" s="1257"/>
      <c r="AR79" s="1257"/>
      <c r="AS79" s="1257"/>
      <c r="AT79" s="1257"/>
      <c r="AU79" s="1257"/>
      <c r="AV79" s="1257"/>
      <c r="AW79" s="1257"/>
      <c r="AX79" s="1257"/>
      <c r="AY79" s="1257"/>
      <c r="AZ79" s="1257"/>
      <c r="BA79" s="1257"/>
      <c r="BB79" s="1255" t="s">
        <v>600</v>
      </c>
      <c r="BC79" s="1255"/>
      <c r="BD79" s="1255"/>
      <c r="BE79" s="1255"/>
      <c r="BF79" s="1255"/>
      <c r="BG79" s="1255"/>
      <c r="BH79" s="1255"/>
      <c r="BI79" s="1255"/>
      <c r="BJ79" s="1255"/>
      <c r="BK79" s="1255"/>
      <c r="BL79" s="1255"/>
      <c r="BM79" s="1255"/>
      <c r="BN79" s="1255"/>
      <c r="BO79" s="1255"/>
      <c r="BP79" s="1252">
        <v>8.6</v>
      </c>
      <c r="BQ79" s="1252"/>
      <c r="BR79" s="1252"/>
      <c r="BS79" s="1252"/>
      <c r="BT79" s="1252"/>
      <c r="BU79" s="1252"/>
      <c r="BV79" s="1252"/>
      <c r="BW79" s="1252"/>
      <c r="BX79" s="1252">
        <v>8.8000000000000007</v>
      </c>
      <c r="BY79" s="1252"/>
      <c r="BZ79" s="1252"/>
      <c r="CA79" s="1252"/>
      <c r="CB79" s="1252"/>
      <c r="CC79" s="1252"/>
      <c r="CD79" s="1252"/>
      <c r="CE79" s="1252"/>
      <c r="CF79" s="1252">
        <v>8.8000000000000007</v>
      </c>
      <c r="CG79" s="1252"/>
      <c r="CH79" s="1252"/>
      <c r="CI79" s="1252"/>
      <c r="CJ79" s="1252"/>
      <c r="CK79" s="1252"/>
      <c r="CL79" s="1252"/>
      <c r="CM79" s="1252"/>
      <c r="CN79" s="1252">
        <v>8.3000000000000007</v>
      </c>
      <c r="CO79" s="1252"/>
      <c r="CP79" s="1252"/>
      <c r="CQ79" s="1252"/>
      <c r="CR79" s="1252"/>
      <c r="CS79" s="1252"/>
      <c r="CT79" s="1252"/>
      <c r="CU79" s="1252"/>
      <c r="CV79" s="1252">
        <v>8.1</v>
      </c>
      <c r="CW79" s="1252"/>
      <c r="CX79" s="1252"/>
      <c r="CY79" s="1252"/>
      <c r="CZ79" s="1252"/>
      <c r="DA79" s="1252"/>
      <c r="DB79" s="1252"/>
      <c r="DC79" s="1252"/>
    </row>
    <row r="80" spans="2:107" x14ac:dyDescent="0.15">
      <c r="B80" s="372"/>
      <c r="G80" s="1258"/>
      <c r="H80" s="1258"/>
      <c r="I80" s="1253"/>
      <c r="J80" s="1253"/>
      <c r="K80" s="1254"/>
      <c r="L80" s="1254"/>
      <c r="M80" s="1254"/>
      <c r="N80" s="1254"/>
      <c r="AN80" s="1257"/>
      <c r="AO80" s="1257"/>
      <c r="AP80" s="1257"/>
      <c r="AQ80" s="1257"/>
      <c r="AR80" s="1257"/>
      <c r="AS80" s="1257"/>
      <c r="AT80" s="1257"/>
      <c r="AU80" s="1257"/>
      <c r="AV80" s="1257"/>
      <c r="AW80" s="1257"/>
      <c r="AX80" s="1257"/>
      <c r="AY80" s="1257"/>
      <c r="AZ80" s="1257"/>
      <c r="BA80" s="1257"/>
      <c r="BB80" s="1255"/>
      <c r="BC80" s="1255"/>
      <c r="BD80" s="1255"/>
      <c r="BE80" s="1255"/>
      <c r="BF80" s="1255"/>
      <c r="BG80" s="1255"/>
      <c r="BH80" s="1255"/>
      <c r="BI80" s="1255"/>
      <c r="BJ80" s="1255"/>
      <c r="BK80" s="1255"/>
      <c r="BL80" s="1255"/>
      <c r="BM80" s="1255"/>
      <c r="BN80" s="1255"/>
      <c r="BO80" s="1255"/>
      <c r="BP80" s="1252"/>
      <c r="BQ80" s="1252"/>
      <c r="BR80" s="1252"/>
      <c r="BS80" s="1252"/>
      <c r="BT80" s="1252"/>
      <c r="BU80" s="1252"/>
      <c r="BV80" s="1252"/>
      <c r="BW80" s="1252"/>
      <c r="BX80" s="1252"/>
      <c r="BY80" s="1252"/>
      <c r="BZ80" s="1252"/>
      <c r="CA80" s="1252"/>
      <c r="CB80" s="1252"/>
      <c r="CC80" s="1252"/>
      <c r="CD80" s="1252"/>
      <c r="CE80" s="1252"/>
      <c r="CF80" s="1252"/>
      <c r="CG80" s="1252"/>
      <c r="CH80" s="1252"/>
      <c r="CI80" s="1252"/>
      <c r="CJ80" s="1252"/>
      <c r="CK80" s="1252"/>
      <c r="CL80" s="1252"/>
      <c r="CM80" s="1252"/>
      <c r="CN80" s="1252"/>
      <c r="CO80" s="1252"/>
      <c r="CP80" s="1252"/>
      <c r="CQ80" s="1252"/>
      <c r="CR80" s="1252"/>
      <c r="CS80" s="1252"/>
      <c r="CT80" s="1252"/>
      <c r="CU80" s="1252"/>
      <c r="CV80" s="1252"/>
      <c r="CW80" s="1252"/>
      <c r="CX80" s="1252"/>
      <c r="CY80" s="1252"/>
      <c r="CZ80" s="1252"/>
      <c r="DA80" s="1252"/>
      <c r="DB80" s="1252"/>
      <c r="DC80" s="1252"/>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xlpvZbcowB4gFRiu5jcyjCbu9XoZbtR68yjIgO/ADF35U7e9Ya+omEyXPB9m8mWNgX2SSOhaDREYpoEwtTChfA==" saltValue="OrlrdZ44XMYUf9AjBe7hAg=="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headerFooter alignWithMargins="0">
    <oddFooter>&amp;C&amp;P/&amp;N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545F6-228B-4A5A-BF03-1C4DCABD4997}">
  <sheetPr>
    <pageSetUpPr fitToPage="1"/>
  </sheetPr>
  <dimension ref="A1:DR125"/>
  <sheetViews>
    <sheetView showGridLines="0" topLeftCell="E1" zoomScale="85" zoomScaleNormal="85" zoomScaleSheetLayoutView="70" workbookViewId="0">
      <selection activeCell="BB77" sqref="BB77:BO78"/>
    </sheetView>
  </sheetViews>
  <sheetFormatPr defaultColWidth="0" defaultRowHeight="13.5" customHeight="1" zeroHeight="1" x14ac:dyDescent="0.15"/>
  <cols>
    <col min="1" max="34" width="2.5" style="256" customWidth="1"/>
    <col min="35" max="122" width="2.5" style="255" customWidth="1"/>
    <col min="123" max="16384" width="2.5" style="255" hidden="1"/>
  </cols>
  <sheetData>
    <row r="1" spans="1:34" ht="13.5" customHeight="1"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x14ac:dyDescent="0.15">
      <c r="S2" s="255"/>
      <c r="AH2" s="255"/>
    </row>
    <row r="3" spans="1:34"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x14ac:dyDescent="0.15"/>
    <row r="5" spans="1:34" x14ac:dyDescent="0.15"/>
    <row r="6" spans="1:34" x14ac:dyDescent="0.15"/>
    <row r="7" spans="1:34" x14ac:dyDescent="0.15"/>
    <row r="8" spans="1:34" x14ac:dyDescent="0.15"/>
    <row r="9" spans="1:34" x14ac:dyDescent="0.15">
      <c r="AH9" s="255"/>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5"/>
    </row>
    <row r="18" spans="12:34" x14ac:dyDescent="0.15"/>
    <row r="19" spans="12:34" x14ac:dyDescent="0.15"/>
    <row r="20" spans="12:34" x14ac:dyDescent="0.15">
      <c r="AH20" s="255"/>
    </row>
    <row r="21" spans="12:34" x14ac:dyDescent="0.15">
      <c r="AH21" s="255"/>
    </row>
    <row r="22" spans="12:34" x14ac:dyDescent="0.15"/>
    <row r="23" spans="12:34" x14ac:dyDescent="0.15"/>
    <row r="24" spans="12:34" x14ac:dyDescent="0.15">
      <c r="Q24" s="255"/>
    </row>
    <row r="25" spans="12:34" x14ac:dyDescent="0.15"/>
    <row r="26" spans="12:34" x14ac:dyDescent="0.15"/>
    <row r="27" spans="12:34" x14ac:dyDescent="0.15"/>
    <row r="28" spans="12:34" x14ac:dyDescent="0.15">
      <c r="O28" s="255"/>
      <c r="T28" s="255"/>
      <c r="AH28" s="255"/>
    </row>
    <row r="29" spans="12:34" x14ac:dyDescent="0.15"/>
    <row r="30" spans="12:34" x14ac:dyDescent="0.15"/>
    <row r="31" spans="12:34" x14ac:dyDescent="0.15">
      <c r="Q31" s="255"/>
    </row>
    <row r="32" spans="12:34" x14ac:dyDescent="0.15">
      <c r="L32" s="255"/>
    </row>
    <row r="33" spans="2:34" x14ac:dyDescent="0.15">
      <c r="C33" s="255"/>
      <c r="E33" s="255"/>
      <c r="G33" s="255"/>
      <c r="I33" s="255"/>
      <c r="X33" s="255"/>
    </row>
    <row r="34" spans="2:34" x14ac:dyDescent="0.15">
      <c r="B34" s="255"/>
      <c r="P34" s="255"/>
      <c r="R34" s="255"/>
      <c r="T34" s="255"/>
    </row>
    <row r="35" spans="2:34" x14ac:dyDescent="0.15">
      <c r="D35" s="255"/>
      <c r="W35" s="255"/>
      <c r="AC35" s="255"/>
      <c r="AD35" s="255"/>
      <c r="AE35" s="255"/>
      <c r="AF35" s="255"/>
      <c r="AG35" s="255"/>
      <c r="AH35" s="255"/>
    </row>
    <row r="36" spans="2:34" x14ac:dyDescent="0.15">
      <c r="H36" s="255"/>
      <c r="J36" s="255"/>
      <c r="K36" s="255"/>
      <c r="M36" s="255"/>
      <c r="Y36" s="255"/>
      <c r="Z36" s="255"/>
      <c r="AA36" s="255"/>
      <c r="AB36" s="255"/>
      <c r="AC36" s="255"/>
      <c r="AD36" s="255"/>
      <c r="AE36" s="255"/>
      <c r="AF36" s="255"/>
      <c r="AG36" s="255"/>
      <c r="AH36" s="255"/>
    </row>
    <row r="37" spans="2:34" x14ac:dyDescent="0.15">
      <c r="AH37" s="255"/>
    </row>
    <row r="38" spans="2:34" x14ac:dyDescent="0.15">
      <c r="AG38" s="255"/>
      <c r="AH38" s="255"/>
    </row>
    <row r="39" spans="2:34" x14ac:dyDescent="0.15"/>
    <row r="40" spans="2:34" x14ac:dyDescent="0.15">
      <c r="X40" s="255"/>
    </row>
    <row r="41" spans="2:34" x14ac:dyDescent="0.15">
      <c r="R41" s="255"/>
    </row>
    <row r="42" spans="2:34" x14ac:dyDescent="0.15">
      <c r="W42" s="255"/>
    </row>
    <row r="43" spans="2:34" x14ac:dyDescent="0.15">
      <c r="Y43" s="255"/>
      <c r="Z43" s="255"/>
      <c r="AA43" s="255"/>
      <c r="AB43" s="255"/>
      <c r="AC43" s="255"/>
      <c r="AD43" s="255"/>
      <c r="AE43" s="255"/>
      <c r="AF43" s="255"/>
      <c r="AG43" s="255"/>
      <c r="AH43" s="255"/>
    </row>
    <row r="44" spans="2:34" x14ac:dyDescent="0.15">
      <c r="AH44" s="255"/>
    </row>
    <row r="45" spans="2:34" x14ac:dyDescent="0.15">
      <c r="X45" s="255"/>
    </row>
    <row r="46" spans="2:34" x14ac:dyDescent="0.15"/>
    <row r="47" spans="2:34" x14ac:dyDescent="0.15"/>
    <row r="48" spans="2:34" x14ac:dyDescent="0.15">
      <c r="W48" s="255"/>
      <c r="Y48" s="255"/>
      <c r="Z48" s="255"/>
      <c r="AA48" s="255"/>
      <c r="AB48" s="255"/>
      <c r="AC48" s="255"/>
      <c r="AD48" s="255"/>
      <c r="AE48" s="255"/>
      <c r="AF48" s="255"/>
      <c r="AG48" s="255"/>
      <c r="AH48" s="255"/>
    </row>
    <row r="49" spans="28:34" x14ac:dyDescent="0.15"/>
    <row r="50" spans="28:34" x14ac:dyDescent="0.15">
      <c r="AE50" s="255"/>
      <c r="AF50" s="255"/>
      <c r="AG50" s="255"/>
      <c r="AH50" s="255"/>
    </row>
    <row r="51" spans="28:34" x14ac:dyDescent="0.15">
      <c r="AC51" s="255"/>
      <c r="AD51" s="255"/>
      <c r="AE51" s="255"/>
      <c r="AF51" s="255"/>
      <c r="AG51" s="255"/>
      <c r="AH51" s="255"/>
    </row>
    <row r="52" spans="28:34" x14ac:dyDescent="0.15"/>
    <row r="53" spans="28:34" x14ac:dyDescent="0.15">
      <c r="AF53" s="255"/>
      <c r="AG53" s="255"/>
      <c r="AH53" s="255"/>
    </row>
    <row r="54" spans="28:34" x14ac:dyDescent="0.15">
      <c r="AH54" s="255"/>
    </row>
    <row r="55" spans="28:34" x14ac:dyDescent="0.15"/>
    <row r="56" spans="28:34" x14ac:dyDescent="0.15">
      <c r="AB56" s="255"/>
      <c r="AC56" s="255"/>
      <c r="AD56" s="255"/>
      <c r="AE56" s="255"/>
      <c r="AF56" s="255"/>
      <c r="AG56" s="255"/>
      <c r="AH56" s="255"/>
    </row>
    <row r="57" spans="28:34" x14ac:dyDescent="0.15">
      <c r="AH57" s="255"/>
    </row>
    <row r="58" spans="28:34" x14ac:dyDescent="0.15">
      <c r="AH58" s="255"/>
    </row>
    <row r="59" spans="28:34" x14ac:dyDescent="0.15"/>
    <row r="60" spans="28:34" x14ac:dyDescent="0.15"/>
    <row r="61" spans="28:34" x14ac:dyDescent="0.15"/>
    <row r="62" spans="28:34" x14ac:dyDescent="0.15"/>
    <row r="63" spans="28:34" x14ac:dyDescent="0.15">
      <c r="AH63" s="255"/>
    </row>
    <row r="64" spans="28:34" x14ac:dyDescent="0.15">
      <c r="AG64" s="255"/>
      <c r="AH64" s="255"/>
    </row>
    <row r="65" spans="28:34" x14ac:dyDescent="0.15"/>
    <row r="66" spans="28:34" x14ac:dyDescent="0.15"/>
    <row r="67" spans="28:34" x14ac:dyDescent="0.15"/>
    <row r="68" spans="28:34" x14ac:dyDescent="0.15">
      <c r="AB68" s="255"/>
      <c r="AC68" s="255"/>
      <c r="AD68" s="255"/>
      <c r="AE68" s="255"/>
      <c r="AF68" s="255"/>
      <c r="AG68" s="255"/>
      <c r="AH68" s="255"/>
    </row>
    <row r="69" spans="28:34" x14ac:dyDescent="0.15">
      <c r="AF69" s="255"/>
      <c r="AG69" s="255"/>
      <c r="AH69" s="255"/>
    </row>
    <row r="70" spans="28:34" x14ac:dyDescent="0.15"/>
    <row r="71" spans="28:34" x14ac:dyDescent="0.15"/>
    <row r="72" spans="28:34" x14ac:dyDescent="0.15"/>
    <row r="73" spans="28:34" x14ac:dyDescent="0.15"/>
    <row r="74" spans="28:34" x14ac:dyDescent="0.15"/>
    <row r="75" spans="28:34" x14ac:dyDescent="0.15">
      <c r="AH75" s="255"/>
    </row>
    <row r="76" spans="28:34" x14ac:dyDescent="0.15">
      <c r="AF76" s="255"/>
      <c r="AG76" s="255"/>
      <c r="AH76" s="255"/>
    </row>
    <row r="77" spans="28:34" x14ac:dyDescent="0.15">
      <c r="AG77" s="255"/>
      <c r="AH77" s="255"/>
    </row>
    <row r="78" spans="28:34" x14ac:dyDescent="0.15"/>
    <row r="79" spans="28:34" x14ac:dyDescent="0.15"/>
    <row r="80" spans="28:34" x14ac:dyDescent="0.15"/>
    <row r="81" spans="25:34" x14ac:dyDescent="0.15"/>
    <row r="82" spans="25:34" x14ac:dyDescent="0.15">
      <c r="Y82" s="255"/>
    </row>
    <row r="83" spans="25:34" x14ac:dyDescent="0.15">
      <c r="Y83" s="255"/>
      <c r="Z83" s="255"/>
      <c r="AA83" s="255"/>
      <c r="AB83" s="255"/>
      <c r="AC83" s="255"/>
      <c r="AD83" s="255"/>
      <c r="AE83" s="255"/>
      <c r="AF83" s="255"/>
      <c r="AG83" s="255"/>
      <c r="AH83" s="255"/>
    </row>
    <row r="84" spans="25:34" x14ac:dyDescent="0.15"/>
    <row r="85" spans="25:34" x14ac:dyDescent="0.15"/>
    <row r="86" spans="25:34" x14ac:dyDescent="0.15"/>
    <row r="87" spans="25:34" x14ac:dyDescent="0.15"/>
    <row r="88" spans="25:34" x14ac:dyDescent="0.15">
      <c r="AH88" s="25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5"/>
      <c r="AG94" s="255"/>
      <c r="AH94" s="255"/>
    </row>
    <row r="95" spans="25:34" ht="13.5" customHeight="1" x14ac:dyDescent="0.15">
      <c r="AH95" s="25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5"/>
    </row>
    <row r="102" spans="33:34" ht="13.5" customHeight="1" x14ac:dyDescent="0.15"/>
    <row r="103" spans="33:34" ht="13.5" customHeight="1" x14ac:dyDescent="0.15"/>
    <row r="104" spans="33:34" ht="13.5" customHeight="1" x14ac:dyDescent="0.15">
      <c r="AG104" s="255"/>
      <c r="AH104" s="25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5"/>
    </row>
    <row r="117" spans="34:122" ht="13.5" customHeight="1" x14ac:dyDescent="0.15"/>
    <row r="118" spans="34:122" ht="13.5" customHeight="1" x14ac:dyDescent="0.15"/>
    <row r="119" spans="34:122" ht="13.5" customHeight="1" x14ac:dyDescent="0.15"/>
    <row r="120" spans="34:122" ht="13.5" customHeight="1" x14ac:dyDescent="0.15">
      <c r="AH120" s="255"/>
    </row>
    <row r="121" spans="34:122" ht="13.5" customHeight="1" x14ac:dyDescent="0.15">
      <c r="AH121" s="255"/>
    </row>
    <row r="122" spans="34:122" ht="13.5" customHeight="1" x14ac:dyDescent="0.15"/>
    <row r="123" spans="34:122" ht="13.5" customHeight="1" x14ac:dyDescent="0.15"/>
    <row r="124" spans="34:122" ht="13.5" customHeight="1" x14ac:dyDescent="0.15"/>
    <row r="125" spans="34:122" ht="13.5" customHeight="1" x14ac:dyDescent="0.15">
      <c r="DR125" s="255" t="s">
        <v>497</v>
      </c>
    </row>
  </sheetData>
  <sheetProtection algorithmName="SHA-512" hashValue="gzgQY5Xj3pJGR+iz6k23QKbXQufQfVaynhKcoiJHfsbitq9Co07ZJR/eautzDfejQnMOsSOR9cfQocYG7zuhNA==" saltValue="wY//DUCsZWVDsibPy4X5I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83DF3-1E55-44DF-AE1B-95D3C45BD368}">
  <sheetPr>
    <pageSetUpPr fitToPage="1"/>
  </sheetPr>
  <dimension ref="A1:DR125"/>
  <sheetViews>
    <sheetView showGridLines="0" topLeftCell="J58" zoomScale="55" zoomScaleNormal="55" zoomScaleSheetLayoutView="55" workbookViewId="0">
      <selection activeCell="BB77" sqref="BB77:BO78"/>
    </sheetView>
  </sheetViews>
  <sheetFormatPr defaultColWidth="0" defaultRowHeight="13.5" customHeight="1" zeroHeight="1" x14ac:dyDescent="0.15"/>
  <cols>
    <col min="1" max="34" width="2.5" style="256" customWidth="1"/>
    <col min="35" max="122" width="2.5" style="255" customWidth="1"/>
    <col min="123" max="16384" width="2.5" style="255" hidden="1"/>
  </cols>
  <sheetData>
    <row r="1" spans="2:34" ht="13.5" customHeight="1"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x14ac:dyDescent="0.15">
      <c r="S2" s="255"/>
      <c r="AH2" s="255"/>
    </row>
    <row r="3" spans="2:34"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x14ac:dyDescent="0.15"/>
    <row r="5" spans="2:34" x14ac:dyDescent="0.15"/>
    <row r="6" spans="2:34" x14ac:dyDescent="0.15"/>
    <row r="7" spans="2:34" x14ac:dyDescent="0.15"/>
    <row r="8" spans="2:34" x14ac:dyDescent="0.15"/>
    <row r="9" spans="2:34" x14ac:dyDescent="0.15">
      <c r="AH9" s="255"/>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5"/>
    </row>
    <row r="18" spans="12:34" x14ac:dyDescent="0.15"/>
    <row r="19" spans="12:34" x14ac:dyDescent="0.15"/>
    <row r="20" spans="12:34" x14ac:dyDescent="0.15">
      <c r="AH20" s="255"/>
    </row>
    <row r="21" spans="12:34" x14ac:dyDescent="0.15">
      <c r="AH21" s="255"/>
    </row>
    <row r="22" spans="12:34" x14ac:dyDescent="0.15"/>
    <row r="23" spans="12:34" x14ac:dyDescent="0.15"/>
    <row r="24" spans="12:34" x14ac:dyDescent="0.15">
      <c r="Q24" s="255"/>
    </row>
    <row r="25" spans="12:34" x14ac:dyDescent="0.15"/>
    <row r="26" spans="12:34" x14ac:dyDescent="0.15"/>
    <row r="27" spans="12:34" x14ac:dyDescent="0.15"/>
    <row r="28" spans="12:34" x14ac:dyDescent="0.15">
      <c r="O28" s="255"/>
      <c r="T28" s="255"/>
      <c r="AH28" s="255"/>
    </row>
    <row r="29" spans="12:34" x14ac:dyDescent="0.15"/>
    <row r="30" spans="12:34" x14ac:dyDescent="0.15"/>
    <row r="31" spans="12:34" x14ac:dyDescent="0.15">
      <c r="Q31" s="255"/>
    </row>
    <row r="32" spans="12:34" x14ac:dyDescent="0.15">
      <c r="L32" s="255"/>
    </row>
    <row r="33" spans="2:34" x14ac:dyDescent="0.15">
      <c r="C33" s="255"/>
      <c r="E33" s="255"/>
      <c r="G33" s="255"/>
      <c r="I33" s="255"/>
      <c r="X33" s="255"/>
    </row>
    <row r="34" spans="2:34" x14ac:dyDescent="0.15">
      <c r="B34" s="255"/>
      <c r="P34" s="255"/>
      <c r="R34" s="255"/>
      <c r="T34" s="255"/>
    </row>
    <row r="35" spans="2:34" x14ac:dyDescent="0.15">
      <c r="D35" s="255"/>
      <c r="W35" s="255"/>
      <c r="AC35" s="255"/>
      <c r="AD35" s="255"/>
      <c r="AE35" s="255"/>
      <c r="AF35" s="255"/>
      <c r="AG35" s="255"/>
      <c r="AH35" s="255"/>
    </row>
    <row r="36" spans="2:34" x14ac:dyDescent="0.15">
      <c r="H36" s="255"/>
      <c r="J36" s="255"/>
      <c r="K36" s="255"/>
      <c r="M36" s="255"/>
      <c r="Y36" s="255"/>
      <c r="Z36" s="255"/>
      <c r="AA36" s="255"/>
      <c r="AB36" s="255"/>
      <c r="AC36" s="255"/>
      <c r="AD36" s="255"/>
      <c r="AE36" s="255"/>
      <c r="AF36" s="255"/>
      <c r="AG36" s="255"/>
      <c r="AH36" s="255"/>
    </row>
    <row r="37" spans="2:34" x14ac:dyDescent="0.15">
      <c r="AH37" s="255"/>
    </row>
    <row r="38" spans="2:34" x14ac:dyDescent="0.15">
      <c r="AG38" s="255"/>
      <c r="AH38" s="255"/>
    </row>
    <row r="39" spans="2:34" x14ac:dyDescent="0.15"/>
    <row r="40" spans="2:34" x14ac:dyDescent="0.15">
      <c r="X40" s="255"/>
    </row>
    <row r="41" spans="2:34" x14ac:dyDescent="0.15">
      <c r="R41" s="255"/>
    </row>
    <row r="42" spans="2:34" x14ac:dyDescent="0.15">
      <c r="W42" s="255"/>
    </row>
    <row r="43" spans="2:34" x14ac:dyDescent="0.15">
      <c r="Y43" s="255"/>
      <c r="Z43" s="255"/>
      <c r="AA43" s="255"/>
      <c r="AB43" s="255"/>
      <c r="AC43" s="255"/>
      <c r="AD43" s="255"/>
      <c r="AE43" s="255"/>
      <c r="AF43" s="255"/>
      <c r="AG43" s="255"/>
      <c r="AH43" s="255"/>
    </row>
    <row r="44" spans="2:34" x14ac:dyDescent="0.15">
      <c r="AH44" s="255"/>
    </row>
    <row r="45" spans="2:34" x14ac:dyDescent="0.15">
      <c r="X45" s="255"/>
    </row>
    <row r="46" spans="2:34" x14ac:dyDescent="0.15"/>
    <row r="47" spans="2:34" x14ac:dyDescent="0.15"/>
    <row r="48" spans="2:34" x14ac:dyDescent="0.15">
      <c r="W48" s="255"/>
      <c r="Y48" s="255"/>
      <c r="Z48" s="255"/>
      <c r="AA48" s="255"/>
      <c r="AB48" s="255"/>
      <c r="AC48" s="255"/>
      <c r="AD48" s="255"/>
      <c r="AE48" s="255"/>
      <c r="AF48" s="255"/>
      <c r="AG48" s="255"/>
      <c r="AH48" s="255"/>
    </row>
    <row r="49" spans="28:34" x14ac:dyDescent="0.15"/>
    <row r="50" spans="28:34" x14ac:dyDescent="0.15">
      <c r="AE50" s="255"/>
      <c r="AF50" s="255"/>
      <c r="AG50" s="255"/>
      <c r="AH50" s="255"/>
    </row>
    <row r="51" spans="28:34" x14ac:dyDescent="0.15">
      <c r="AC51" s="255"/>
      <c r="AD51" s="255"/>
      <c r="AE51" s="255"/>
      <c r="AF51" s="255"/>
      <c r="AG51" s="255"/>
      <c r="AH51" s="255"/>
    </row>
    <row r="52" spans="28:34" x14ac:dyDescent="0.15"/>
    <row r="53" spans="28:34" x14ac:dyDescent="0.15">
      <c r="AF53" s="255"/>
      <c r="AG53" s="255"/>
      <c r="AH53" s="255"/>
    </row>
    <row r="54" spans="28:34" x14ac:dyDescent="0.15">
      <c r="AH54" s="255"/>
    </row>
    <row r="55" spans="28:34" x14ac:dyDescent="0.15"/>
    <row r="56" spans="28:34" x14ac:dyDescent="0.15">
      <c r="AB56" s="255"/>
      <c r="AC56" s="255"/>
      <c r="AD56" s="255"/>
      <c r="AE56" s="255"/>
      <c r="AF56" s="255"/>
      <c r="AG56" s="255"/>
      <c r="AH56" s="255"/>
    </row>
    <row r="57" spans="28:34" x14ac:dyDescent="0.15">
      <c r="AH57" s="255"/>
    </row>
    <row r="58" spans="28:34" x14ac:dyDescent="0.15">
      <c r="AH58" s="255"/>
    </row>
    <row r="59" spans="28:34" x14ac:dyDescent="0.15">
      <c r="AG59" s="255"/>
      <c r="AH59" s="255"/>
    </row>
    <row r="60" spans="28:34" x14ac:dyDescent="0.15"/>
    <row r="61" spans="28:34" x14ac:dyDescent="0.15"/>
    <row r="62" spans="28:34" x14ac:dyDescent="0.15"/>
    <row r="63" spans="28:34" x14ac:dyDescent="0.15">
      <c r="AH63" s="255"/>
    </row>
    <row r="64" spans="28:34" x14ac:dyDescent="0.15">
      <c r="AG64" s="255"/>
      <c r="AH64" s="255"/>
    </row>
    <row r="65" spans="28:34" x14ac:dyDescent="0.15"/>
    <row r="66" spans="28:34" x14ac:dyDescent="0.15"/>
    <row r="67" spans="28:34" x14ac:dyDescent="0.15"/>
    <row r="68" spans="28:34" x14ac:dyDescent="0.15">
      <c r="AB68" s="255"/>
      <c r="AC68" s="255"/>
      <c r="AD68" s="255"/>
      <c r="AE68" s="255"/>
      <c r="AF68" s="255"/>
      <c r="AG68" s="255"/>
      <c r="AH68" s="255"/>
    </row>
    <row r="69" spans="28:34" x14ac:dyDescent="0.15">
      <c r="AF69" s="255"/>
      <c r="AG69" s="255"/>
      <c r="AH69" s="255"/>
    </row>
    <row r="70" spans="28:34" x14ac:dyDescent="0.15"/>
    <row r="71" spans="28:34" x14ac:dyDescent="0.15"/>
    <row r="72" spans="28:34" x14ac:dyDescent="0.15"/>
    <row r="73" spans="28:34" x14ac:dyDescent="0.15"/>
    <row r="74" spans="28:34" x14ac:dyDescent="0.15"/>
    <row r="75" spans="28:34" x14ac:dyDescent="0.15">
      <c r="AH75" s="255"/>
    </row>
    <row r="76" spans="28:34" x14ac:dyDescent="0.15">
      <c r="AF76" s="255"/>
      <c r="AG76" s="255"/>
      <c r="AH76" s="255"/>
    </row>
    <row r="77" spans="28:34" x14ac:dyDescent="0.15">
      <c r="AG77" s="255"/>
      <c r="AH77" s="255"/>
    </row>
    <row r="78" spans="28:34" x14ac:dyDescent="0.15"/>
    <row r="79" spans="28:34" x14ac:dyDescent="0.15"/>
    <row r="80" spans="28:34" x14ac:dyDescent="0.15"/>
    <row r="81" spans="25:34" x14ac:dyDescent="0.15"/>
    <row r="82" spans="25:34" x14ac:dyDescent="0.15">
      <c r="Y82" s="255"/>
    </row>
    <row r="83" spans="25:34" x14ac:dyDescent="0.15">
      <c r="Y83" s="255"/>
      <c r="Z83" s="255"/>
      <c r="AA83" s="255"/>
      <c r="AB83" s="255"/>
      <c r="AC83" s="255"/>
      <c r="AD83" s="255"/>
      <c r="AE83" s="255"/>
      <c r="AF83" s="255"/>
      <c r="AG83" s="255"/>
      <c r="AH83" s="255"/>
    </row>
    <row r="84" spans="25:34" x14ac:dyDescent="0.15"/>
    <row r="85" spans="25:34" x14ac:dyDescent="0.15"/>
    <row r="86" spans="25:34" x14ac:dyDescent="0.15"/>
    <row r="87" spans="25:34" x14ac:dyDescent="0.15"/>
    <row r="88" spans="25:34" x14ac:dyDescent="0.15">
      <c r="AH88" s="25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5"/>
      <c r="AG94" s="255"/>
      <c r="AH94" s="255"/>
    </row>
    <row r="95" spans="25:34" ht="13.5" customHeight="1" x14ac:dyDescent="0.15">
      <c r="AH95" s="25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5"/>
    </row>
    <row r="102" spans="33:34" ht="13.5" customHeight="1" x14ac:dyDescent="0.15"/>
    <row r="103" spans="33:34" ht="13.5" customHeight="1" x14ac:dyDescent="0.15"/>
    <row r="104" spans="33:34" ht="13.5" customHeight="1" x14ac:dyDescent="0.15">
      <c r="AG104" s="255"/>
      <c r="AH104" s="25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5"/>
    </row>
    <row r="117" spans="34:122" ht="13.5" customHeight="1" x14ac:dyDescent="0.15"/>
    <row r="118" spans="34:122" ht="13.5" customHeight="1" x14ac:dyDescent="0.15"/>
    <row r="119" spans="34:122" ht="13.5" customHeight="1" x14ac:dyDescent="0.15"/>
    <row r="120" spans="34:122" ht="13.5" customHeight="1" x14ac:dyDescent="0.15">
      <c r="AH120" s="255"/>
    </row>
    <row r="121" spans="34:122" ht="13.5" customHeight="1" x14ac:dyDescent="0.15">
      <c r="AH121" s="255"/>
    </row>
    <row r="122" spans="34:122" ht="13.5" customHeight="1" x14ac:dyDescent="0.15"/>
    <row r="123" spans="34:122" ht="13.5" customHeight="1" x14ac:dyDescent="0.15"/>
    <row r="124" spans="34:122" ht="13.5" customHeight="1" x14ac:dyDescent="0.15"/>
    <row r="125" spans="34:122" ht="13.5" customHeight="1" x14ac:dyDescent="0.15">
      <c r="DR125" s="255" t="s">
        <v>497</v>
      </c>
    </row>
  </sheetData>
  <sheetProtection algorithmName="SHA-512" hashValue="4iY/ZTbdRVaoo2PtPbHhkhQFAVXNqOWEzKrg2duIdGIO6ELjgfRWus30cfBQB+tm/cy8DKNSiB+KR6Q0ofvnmQ==" saltValue="bQUIt9PbMw+1pcYoWBZtl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0" customWidth="1"/>
    <col min="2" max="8" width="13.375" style="140" customWidth="1"/>
    <col min="9" max="16384" width="11.125" style="140"/>
  </cols>
  <sheetData>
    <row r="1" spans="1:8" x14ac:dyDescent="0.15">
      <c r="A1" s="134"/>
      <c r="B1" s="135"/>
      <c r="C1" s="136"/>
      <c r="D1" s="137"/>
      <c r="E1" s="138"/>
      <c r="F1" s="138"/>
      <c r="G1" s="138"/>
      <c r="H1" s="139"/>
    </row>
    <row r="2" spans="1:8" x14ac:dyDescent="0.15">
      <c r="A2" s="141"/>
      <c r="B2" s="142"/>
      <c r="C2" s="143"/>
      <c r="D2" s="144" t="s">
        <v>54</v>
      </c>
      <c r="E2" s="145"/>
      <c r="F2" s="146" t="s">
        <v>547</v>
      </c>
      <c r="G2" s="147"/>
      <c r="H2" s="148"/>
    </row>
    <row r="3" spans="1:8" x14ac:dyDescent="0.15">
      <c r="A3" s="144" t="s">
        <v>540</v>
      </c>
      <c r="B3" s="149"/>
      <c r="C3" s="150"/>
      <c r="D3" s="151">
        <v>90621</v>
      </c>
      <c r="E3" s="152"/>
      <c r="F3" s="153">
        <v>121449</v>
      </c>
      <c r="G3" s="154"/>
      <c r="H3" s="155"/>
    </row>
    <row r="4" spans="1:8" x14ac:dyDescent="0.15">
      <c r="A4" s="156"/>
      <c r="B4" s="157"/>
      <c r="C4" s="158"/>
      <c r="D4" s="159">
        <v>60179</v>
      </c>
      <c r="E4" s="160"/>
      <c r="F4" s="161">
        <v>62922</v>
      </c>
      <c r="G4" s="162"/>
      <c r="H4" s="163"/>
    </row>
    <row r="5" spans="1:8" x14ac:dyDescent="0.15">
      <c r="A5" s="144" t="s">
        <v>542</v>
      </c>
      <c r="B5" s="149"/>
      <c r="C5" s="150"/>
      <c r="D5" s="151">
        <v>184509</v>
      </c>
      <c r="E5" s="152"/>
      <c r="F5" s="153">
        <v>145139</v>
      </c>
      <c r="G5" s="154"/>
      <c r="H5" s="155"/>
    </row>
    <row r="6" spans="1:8" x14ac:dyDescent="0.15">
      <c r="A6" s="156"/>
      <c r="B6" s="157"/>
      <c r="C6" s="158"/>
      <c r="D6" s="159">
        <v>64448</v>
      </c>
      <c r="E6" s="160"/>
      <c r="F6" s="161">
        <v>83762</v>
      </c>
      <c r="G6" s="162"/>
      <c r="H6" s="163"/>
    </row>
    <row r="7" spans="1:8" x14ac:dyDescent="0.15">
      <c r="A7" s="144" t="s">
        <v>543</v>
      </c>
      <c r="B7" s="149"/>
      <c r="C7" s="150"/>
      <c r="D7" s="151">
        <v>91521</v>
      </c>
      <c r="E7" s="152"/>
      <c r="F7" s="153">
        <v>125391</v>
      </c>
      <c r="G7" s="154"/>
      <c r="H7" s="155"/>
    </row>
    <row r="8" spans="1:8" x14ac:dyDescent="0.15">
      <c r="A8" s="156"/>
      <c r="B8" s="157"/>
      <c r="C8" s="158"/>
      <c r="D8" s="159">
        <v>52892</v>
      </c>
      <c r="E8" s="160"/>
      <c r="F8" s="161">
        <v>68516</v>
      </c>
      <c r="G8" s="162"/>
      <c r="H8" s="163"/>
    </row>
    <row r="9" spans="1:8" x14ac:dyDescent="0.15">
      <c r="A9" s="144" t="s">
        <v>544</v>
      </c>
      <c r="B9" s="149"/>
      <c r="C9" s="150"/>
      <c r="D9" s="151">
        <v>132470</v>
      </c>
      <c r="E9" s="152"/>
      <c r="F9" s="153">
        <v>138402</v>
      </c>
      <c r="G9" s="154"/>
      <c r="H9" s="155"/>
    </row>
    <row r="10" spans="1:8" x14ac:dyDescent="0.15">
      <c r="A10" s="156"/>
      <c r="B10" s="157"/>
      <c r="C10" s="158"/>
      <c r="D10" s="159">
        <v>46203</v>
      </c>
      <c r="E10" s="160"/>
      <c r="F10" s="161">
        <v>70652</v>
      </c>
      <c r="G10" s="162"/>
      <c r="H10" s="163"/>
    </row>
    <row r="11" spans="1:8" x14ac:dyDescent="0.15">
      <c r="A11" s="144" t="s">
        <v>545</v>
      </c>
      <c r="B11" s="149"/>
      <c r="C11" s="150"/>
      <c r="D11" s="151">
        <v>114661</v>
      </c>
      <c r="E11" s="152"/>
      <c r="F11" s="153">
        <v>146367</v>
      </c>
      <c r="G11" s="154"/>
      <c r="H11" s="155"/>
    </row>
    <row r="12" spans="1:8" x14ac:dyDescent="0.15">
      <c r="A12" s="156"/>
      <c r="B12" s="157"/>
      <c r="C12" s="164"/>
      <c r="D12" s="159">
        <v>32967</v>
      </c>
      <c r="E12" s="160"/>
      <c r="F12" s="161">
        <v>79441</v>
      </c>
      <c r="G12" s="162"/>
      <c r="H12" s="163"/>
    </row>
    <row r="13" spans="1:8" x14ac:dyDescent="0.15">
      <c r="A13" s="144"/>
      <c r="B13" s="149"/>
      <c r="C13" s="165"/>
      <c r="D13" s="166">
        <v>122756</v>
      </c>
      <c r="E13" s="167"/>
      <c r="F13" s="168">
        <v>135350</v>
      </c>
      <c r="G13" s="169"/>
      <c r="H13" s="155"/>
    </row>
    <row r="14" spans="1:8" x14ac:dyDescent="0.15">
      <c r="A14" s="156"/>
      <c r="B14" s="157"/>
      <c r="C14" s="158"/>
      <c r="D14" s="159">
        <v>51338</v>
      </c>
      <c r="E14" s="160"/>
      <c r="F14" s="161">
        <v>73059</v>
      </c>
      <c r="G14" s="162"/>
      <c r="H14" s="163"/>
    </row>
    <row r="17" spans="1:11" x14ac:dyDescent="0.15">
      <c r="A17" s="140" t="s">
        <v>55</v>
      </c>
    </row>
    <row r="18" spans="1:11" x14ac:dyDescent="0.15">
      <c r="A18" s="170"/>
      <c r="B18" s="170" t="str">
        <f>実質収支比率等に係る経年分析!F$46</f>
        <v>H30</v>
      </c>
      <c r="C18" s="170" t="str">
        <f>実質収支比率等に係る経年分析!G$46</f>
        <v>R01</v>
      </c>
      <c r="D18" s="170" t="str">
        <f>実質収支比率等に係る経年分析!H$46</f>
        <v>R02</v>
      </c>
      <c r="E18" s="170" t="str">
        <f>実質収支比率等に係る経年分析!I$46</f>
        <v>R03</v>
      </c>
      <c r="F18" s="170" t="str">
        <f>実質収支比率等に係る経年分析!J$46</f>
        <v>R04</v>
      </c>
    </row>
    <row r="19" spans="1:11" x14ac:dyDescent="0.15">
      <c r="A19" s="170" t="s">
        <v>56</v>
      </c>
      <c r="B19" s="170">
        <f>ROUND(VALUE(SUBSTITUTE(実質収支比率等に係る経年分析!F$48,"▲","-")),2)</f>
        <v>7.4</v>
      </c>
      <c r="C19" s="170">
        <f>ROUND(VALUE(SUBSTITUTE(実質収支比率等に係る経年分析!G$48,"▲","-")),2)</f>
        <v>13.42</v>
      </c>
      <c r="D19" s="170">
        <f>ROUND(VALUE(SUBSTITUTE(実質収支比率等に係る経年分析!H$48,"▲","-")),2)</f>
        <v>9.93</v>
      </c>
      <c r="E19" s="170">
        <f>ROUND(VALUE(SUBSTITUTE(実質収支比率等に係る経年分析!I$48,"▲","-")),2)</f>
        <v>8.91</v>
      </c>
      <c r="F19" s="170">
        <f>ROUND(VALUE(SUBSTITUTE(実質収支比率等に係る経年分析!J$48,"▲","-")),2)</f>
        <v>21.77</v>
      </c>
    </row>
    <row r="20" spans="1:11" x14ac:dyDescent="0.15">
      <c r="A20" s="170" t="s">
        <v>57</v>
      </c>
      <c r="B20" s="170">
        <f>ROUND(VALUE(SUBSTITUTE(実質収支比率等に係る経年分析!F$47,"▲","-")),2)</f>
        <v>16.09</v>
      </c>
      <c r="C20" s="170">
        <f>ROUND(VALUE(SUBSTITUTE(実質収支比率等に係る経年分析!G$47,"▲","-")),2)</f>
        <v>18.2</v>
      </c>
      <c r="D20" s="170">
        <f>ROUND(VALUE(SUBSTITUTE(実質収支比率等に係る経年分析!H$47,"▲","-")),2)</f>
        <v>17.78</v>
      </c>
      <c r="E20" s="170">
        <f>ROUND(VALUE(SUBSTITUTE(実質収支比率等に係る経年分析!I$47,"▲","-")),2)</f>
        <v>18.850000000000001</v>
      </c>
      <c r="F20" s="170">
        <f>ROUND(VALUE(SUBSTITUTE(実質収支比率等に係る経年分析!J$47,"▲","-")),2)</f>
        <v>21.86</v>
      </c>
    </row>
    <row r="21" spans="1:11" x14ac:dyDescent="0.15">
      <c r="A21" s="170" t="s">
        <v>58</v>
      </c>
      <c r="B21" s="170">
        <f>IF(ISNUMBER(VALUE(SUBSTITUTE(実質収支比率等に係る経年分析!F$49,"▲","-"))),ROUND(VALUE(SUBSTITUTE(実質収支比率等に係る経年分析!F$49,"▲","-")),2),NA())</f>
        <v>1.73</v>
      </c>
      <c r="C21" s="170">
        <f>IF(ISNUMBER(VALUE(SUBSTITUTE(実質収支比率等に係る経年分析!G$49,"▲","-"))),ROUND(VALUE(SUBSTITUTE(実質収支比率等に係る経年分析!G$49,"▲","-")),2),NA())</f>
        <v>7.88</v>
      </c>
      <c r="D21" s="170">
        <f>IF(ISNUMBER(VALUE(SUBSTITUTE(実質収支比率等に係る経年分析!H$49,"▲","-"))),ROUND(VALUE(SUBSTITUTE(実質収支比率等に係る経年分析!H$49,"▲","-")),2),NA())</f>
        <v>-2.0499999999999998</v>
      </c>
      <c r="E21" s="170">
        <f>IF(ISNUMBER(VALUE(SUBSTITUTE(実質収支比率等に係る経年分析!I$49,"▲","-"))),ROUND(VALUE(SUBSTITUTE(実質収支比率等に係る経年分析!I$49,"▲","-")),2),NA())</f>
        <v>1.9</v>
      </c>
      <c r="F21" s="170">
        <f>IF(ISNUMBER(VALUE(SUBSTITUTE(実質収支比率等に係る経年分析!J$49,"▲","-"))),ROUND(VALUE(SUBSTITUTE(実質収支比率等に係る経年分析!J$49,"▲","-")),2),NA())</f>
        <v>15.23</v>
      </c>
    </row>
    <row r="24" spans="1:11" x14ac:dyDescent="0.15">
      <c r="A24" s="140" t="s">
        <v>59</v>
      </c>
    </row>
    <row r="25" spans="1:11" x14ac:dyDescent="0.15">
      <c r="A25" s="171"/>
      <c r="B25" s="171" t="str">
        <f>連結実質赤字比率に係る赤字・黒字の構成分析!F$33</f>
        <v>H30</v>
      </c>
      <c r="C25" s="171"/>
      <c r="D25" s="171" t="str">
        <f>連結実質赤字比率に係る赤字・黒字の構成分析!G$33</f>
        <v>R01</v>
      </c>
      <c r="E25" s="171"/>
      <c r="F25" s="171" t="str">
        <f>連結実質赤字比率に係る赤字・黒字の構成分析!H$33</f>
        <v>R02</v>
      </c>
      <c r="G25" s="171"/>
      <c r="H25" s="171" t="str">
        <f>連結実質赤字比率に係る赤字・黒字の構成分析!I$33</f>
        <v>R03</v>
      </c>
      <c r="I25" s="171"/>
      <c r="J25" s="171" t="str">
        <f>連結実質赤字比率に係る赤字・黒字の構成分析!J$33</f>
        <v>R04</v>
      </c>
      <c r="K25" s="171"/>
    </row>
    <row r="26" spans="1:11" x14ac:dyDescent="0.15">
      <c r="A26" s="171"/>
      <c r="B26" s="171" t="s">
        <v>60</v>
      </c>
      <c r="C26" s="171" t="s">
        <v>61</v>
      </c>
      <c r="D26" s="171" t="s">
        <v>60</v>
      </c>
      <c r="E26" s="171" t="s">
        <v>61</v>
      </c>
      <c r="F26" s="171" t="s">
        <v>60</v>
      </c>
      <c r="G26" s="171" t="s">
        <v>61</v>
      </c>
      <c r="H26" s="171" t="s">
        <v>60</v>
      </c>
      <c r="I26" s="171" t="s">
        <v>61</v>
      </c>
      <c r="J26" s="171" t="s">
        <v>60</v>
      </c>
      <c r="K26" s="171" t="s">
        <v>61</v>
      </c>
    </row>
    <row r="27" spans="1:11" x14ac:dyDescent="0.15">
      <c r="A27" s="171" t="str">
        <f>IF(連結実質赤字比率に係る赤字・黒字の構成分析!C$43="",NA(),連結実質赤字比率に係る赤字・黒字の構成分析!C$43)</f>
        <v>その他会計（黒字）</v>
      </c>
      <c r="B27" s="171" t="e">
        <f>IF(ROUND(VALUE(SUBSTITUTE(連結実質赤字比率に係る赤字・黒字の構成分析!F$43,"▲", "-")), 2) &lt; 0, ABS(ROUND(VALUE(SUBSTITUTE(連結実質赤字比率に係る赤字・黒字の構成分析!F$43,"▲", "-")), 2)), NA())</f>
        <v>#N/A</v>
      </c>
      <c r="C27" s="171">
        <f>IF(ROUND(VALUE(SUBSTITUTE(連結実質赤字比率に係る赤字・黒字の構成分析!F$43,"▲", "-")), 2) &gt;= 0, ABS(ROUND(VALUE(SUBSTITUTE(連結実質赤字比率に係る赤字・黒字の構成分析!F$43,"▲", "-")), 2)), NA())</f>
        <v>0</v>
      </c>
      <c r="D27" s="171" t="e">
        <f>IF(ROUND(VALUE(SUBSTITUTE(連結実質赤字比率に係る赤字・黒字の構成分析!G$43,"▲", "-")), 2) &lt; 0, ABS(ROUND(VALUE(SUBSTITUTE(連結実質赤字比率に係る赤字・黒字の構成分析!G$43,"▲", "-")), 2)), NA())</f>
        <v>#N/A</v>
      </c>
      <c r="E27" s="171">
        <f>IF(ROUND(VALUE(SUBSTITUTE(連結実質赤字比率に係る赤字・黒字の構成分析!G$43,"▲", "-")), 2) &gt;= 0, ABS(ROUND(VALUE(SUBSTITUTE(連結実質赤字比率に係る赤字・黒字の構成分析!G$43,"▲", "-")), 2)), NA())</f>
        <v>0</v>
      </c>
      <c r="F27" s="171" t="e">
        <f>IF(ROUND(VALUE(SUBSTITUTE(連結実質赤字比率に係る赤字・黒字の構成分析!H$43,"▲", "-")), 2) &lt; 0, ABS(ROUND(VALUE(SUBSTITUTE(連結実質赤字比率に係る赤字・黒字の構成分析!H$43,"▲", "-")), 2)), NA())</f>
        <v>#N/A</v>
      </c>
      <c r="G27" s="171">
        <f>IF(ROUND(VALUE(SUBSTITUTE(連結実質赤字比率に係る赤字・黒字の構成分析!H$43,"▲", "-")), 2) &gt;= 0, ABS(ROUND(VALUE(SUBSTITUTE(連結実質赤字比率に係る赤字・黒字の構成分析!H$43,"▲", "-")), 2)), NA())</f>
        <v>0</v>
      </c>
      <c r="H27" s="171" t="e">
        <f>IF(ROUND(VALUE(SUBSTITUTE(連結実質赤字比率に係る赤字・黒字の構成分析!I$43,"▲", "-")), 2) &lt; 0, ABS(ROUND(VALUE(SUBSTITUTE(連結実質赤字比率に係る赤字・黒字の構成分析!I$43,"▲", "-")), 2)), NA())</f>
        <v>#N/A</v>
      </c>
      <c r="I27" s="171">
        <f>IF(ROUND(VALUE(SUBSTITUTE(連結実質赤字比率に係る赤字・黒字の構成分析!I$43,"▲", "-")), 2) &gt;= 0, ABS(ROUND(VALUE(SUBSTITUTE(連結実質赤字比率に係る赤字・黒字の構成分析!I$43,"▲", "-")), 2)), NA())</f>
        <v>0</v>
      </c>
      <c r="J27" s="171" t="e">
        <f>IF(ROUND(VALUE(SUBSTITUTE(連結実質赤字比率に係る赤字・黒字の構成分析!J$43,"▲", "-")), 2) &lt; 0, ABS(ROUND(VALUE(SUBSTITUTE(連結実質赤字比率に係る赤字・黒字の構成分析!J$43,"▲", "-")), 2)), NA())</f>
        <v>#N/A</v>
      </c>
      <c r="K27" s="171">
        <f>IF(ROUND(VALUE(SUBSTITUTE(連結実質赤字比率に係る赤字・黒字の構成分析!J$43,"▲", "-")), 2) &gt;= 0, ABS(ROUND(VALUE(SUBSTITUTE(連結実質赤字比率に係る赤字・黒字の構成分析!J$43,"▲", "-")), 2)), NA())</f>
        <v>0</v>
      </c>
    </row>
    <row r="28" spans="1:11" x14ac:dyDescent="0.15">
      <c r="A28" s="171" t="str">
        <f>IF(連結実質赤字比率に係る赤字・黒字の構成分析!C$42="",NA(),連結実質赤字比率に係る赤字・黒字の構成分析!C$42)</f>
        <v>その他会計（赤字）</v>
      </c>
      <c r="B28" s="171" t="e">
        <f>IF(ROUND(VALUE(SUBSTITUTE(連結実質赤字比率に係る赤字・黒字の構成分析!F$42,"▲", "-")), 2) &lt; 0, ABS(ROUND(VALUE(SUBSTITUTE(連結実質赤字比率に係る赤字・黒字の構成分析!F$42,"▲", "-")), 2)), NA())</f>
        <v>#VALUE!</v>
      </c>
      <c r="C28" s="171" t="e">
        <f>IF(ROUND(VALUE(SUBSTITUTE(連結実質赤字比率に係る赤字・黒字の構成分析!F$42,"▲", "-")), 2) &gt;= 0, ABS(ROUND(VALUE(SUBSTITUTE(連結実質赤字比率に係る赤字・黒字の構成分析!F$42,"▲", "-")), 2)), NA())</f>
        <v>#VALUE!</v>
      </c>
      <c r="D28" s="171" t="e">
        <f>IF(ROUND(VALUE(SUBSTITUTE(連結実質赤字比率に係る赤字・黒字の構成分析!G$42,"▲", "-")), 2) &lt; 0, ABS(ROUND(VALUE(SUBSTITUTE(連結実質赤字比率に係る赤字・黒字の構成分析!G$42,"▲", "-")), 2)), NA())</f>
        <v>#VALUE!</v>
      </c>
      <c r="E28" s="171" t="e">
        <f>IF(ROUND(VALUE(SUBSTITUTE(連結実質赤字比率に係る赤字・黒字の構成分析!G$42,"▲", "-")), 2) &gt;= 0, ABS(ROUND(VALUE(SUBSTITUTE(連結実質赤字比率に係る赤字・黒字の構成分析!G$42,"▲", "-")), 2)), NA())</f>
        <v>#VALUE!</v>
      </c>
      <c r="F28" s="171" t="e">
        <f>IF(ROUND(VALUE(SUBSTITUTE(連結実質赤字比率に係る赤字・黒字の構成分析!H$42,"▲", "-")), 2) &lt; 0, ABS(ROUND(VALUE(SUBSTITUTE(連結実質赤字比率に係る赤字・黒字の構成分析!H$42,"▲", "-")), 2)), NA())</f>
        <v>#VALUE!</v>
      </c>
      <c r="G28" s="171" t="e">
        <f>IF(ROUND(VALUE(SUBSTITUTE(連結実質赤字比率に係る赤字・黒字の構成分析!H$42,"▲", "-")), 2) &gt;= 0, ABS(ROUND(VALUE(SUBSTITUTE(連結実質赤字比率に係る赤字・黒字の構成分析!H$42,"▲", "-")), 2)), NA())</f>
        <v>#VALUE!</v>
      </c>
      <c r="H28" s="171" t="e">
        <f>IF(ROUND(VALUE(SUBSTITUTE(連結実質赤字比率に係る赤字・黒字の構成分析!I$42,"▲", "-")), 2) &lt; 0, ABS(ROUND(VALUE(SUBSTITUTE(連結実質赤字比率に係る赤字・黒字の構成分析!I$42,"▲", "-")), 2)), NA())</f>
        <v>#VALUE!</v>
      </c>
      <c r="I28" s="171" t="e">
        <f>IF(ROUND(VALUE(SUBSTITUTE(連結実質赤字比率に係る赤字・黒字の構成分析!I$42,"▲", "-")), 2) &gt;= 0, ABS(ROUND(VALUE(SUBSTITUTE(連結実質赤字比率に係る赤字・黒字の構成分析!I$42,"▲", "-")), 2)), NA())</f>
        <v>#VALUE!</v>
      </c>
      <c r="J28" s="171" t="e">
        <f>IF(ROUND(VALUE(SUBSTITUTE(連結実質赤字比率に係る赤字・黒字の構成分析!J$42,"▲", "-")), 2) &lt; 0, ABS(ROUND(VALUE(SUBSTITUTE(連結実質赤字比率に係る赤字・黒字の構成分析!J$42,"▲", "-")), 2)), NA())</f>
        <v>#VALUE!</v>
      </c>
      <c r="K28" s="171" t="e">
        <f>IF(ROUND(VALUE(SUBSTITUTE(連結実質赤字比率に係る赤字・黒字の構成分析!J$42,"▲", "-")), 2) &gt;= 0, ABS(ROUND(VALUE(SUBSTITUTE(連結実質赤字比率に係る赤字・黒字の構成分析!J$42,"▲", "-")), 2)), NA())</f>
        <v>#VALUE!</v>
      </c>
    </row>
    <row r="29" spans="1:11" x14ac:dyDescent="0.15">
      <c r="A29" s="171" t="str">
        <f>IF(連結実質赤字比率に係る赤字・黒字の構成分析!C$41="",NA(),連結実質赤字比率に係る赤字・黒字の構成分析!C$41)</f>
        <v>小国町個別排水処理事業特別会計</v>
      </c>
      <c r="B29" s="171" t="e">
        <f>IF(ROUND(VALUE(SUBSTITUTE(連結実質赤字比率に係る赤字・黒字の構成分析!F$41,"▲", "-")), 2) &lt; 0, ABS(ROUND(VALUE(SUBSTITUTE(連結実質赤字比率に係る赤字・黒字の構成分析!F$41,"▲", "-")), 2)), NA())</f>
        <v>#N/A</v>
      </c>
      <c r="C29" s="171">
        <f>IF(ROUND(VALUE(SUBSTITUTE(連結実質赤字比率に係る赤字・黒字の構成分析!F$41,"▲", "-")), 2) &gt;= 0, ABS(ROUND(VALUE(SUBSTITUTE(連結実質赤字比率に係る赤字・黒字の構成分析!F$41,"▲", "-")), 2)), NA())</f>
        <v>0</v>
      </c>
      <c r="D29" s="171" t="e">
        <f>IF(ROUND(VALUE(SUBSTITUTE(連結実質赤字比率に係る赤字・黒字の構成分析!G$41,"▲", "-")), 2) &lt; 0, ABS(ROUND(VALUE(SUBSTITUTE(連結実質赤字比率に係る赤字・黒字の構成分析!G$41,"▲", "-")), 2)), NA())</f>
        <v>#N/A</v>
      </c>
      <c r="E29" s="171">
        <f>IF(ROUND(VALUE(SUBSTITUTE(連結実質赤字比率に係る赤字・黒字の構成分析!G$41,"▲", "-")), 2) &gt;= 0, ABS(ROUND(VALUE(SUBSTITUTE(連結実質赤字比率に係る赤字・黒字の構成分析!G$41,"▲", "-")), 2)), NA())</f>
        <v>0</v>
      </c>
      <c r="F29" s="171" t="e">
        <f>IF(ROUND(VALUE(SUBSTITUTE(連結実質赤字比率に係る赤字・黒字の構成分析!H$41,"▲", "-")), 2) &lt; 0, ABS(ROUND(VALUE(SUBSTITUTE(連結実質赤字比率に係る赤字・黒字の構成分析!H$41,"▲", "-")), 2)), NA())</f>
        <v>#N/A</v>
      </c>
      <c r="G29" s="171">
        <f>IF(ROUND(VALUE(SUBSTITUTE(連結実質赤字比率に係る赤字・黒字の構成分析!H$41,"▲", "-")), 2) &gt;= 0, ABS(ROUND(VALUE(SUBSTITUTE(連結実質赤字比率に係る赤字・黒字の構成分析!H$41,"▲", "-")), 2)), NA())</f>
        <v>0</v>
      </c>
      <c r="H29" s="171" t="e">
        <f>IF(ROUND(VALUE(SUBSTITUTE(連結実質赤字比率に係る赤字・黒字の構成分析!I$41,"▲", "-")), 2) &lt; 0, ABS(ROUND(VALUE(SUBSTITUTE(連結実質赤字比率に係る赤字・黒字の構成分析!I$41,"▲", "-")), 2)), NA())</f>
        <v>#N/A</v>
      </c>
      <c r="I29" s="171">
        <f>IF(ROUND(VALUE(SUBSTITUTE(連結実質赤字比率に係る赤字・黒字の構成分析!I$41,"▲", "-")), 2) &gt;= 0, ABS(ROUND(VALUE(SUBSTITUTE(連結実質赤字比率に係る赤字・黒字の構成分析!I$41,"▲", "-")), 2)), NA())</f>
        <v>0</v>
      </c>
      <c r="J29" s="171" t="e">
        <f>IF(ROUND(VALUE(SUBSTITUTE(連結実質赤字比率に係る赤字・黒字の構成分析!J$41,"▲", "-")), 2) &lt; 0, ABS(ROUND(VALUE(SUBSTITUTE(連結実質赤字比率に係る赤字・黒字の構成分析!J$41,"▲", "-")), 2)), NA())</f>
        <v>#N/A</v>
      </c>
      <c r="K29" s="171">
        <f>IF(ROUND(VALUE(SUBSTITUTE(連結実質赤字比率に係る赤字・黒字の構成分析!J$41,"▲", "-")), 2) &gt;= 0, ABS(ROUND(VALUE(SUBSTITUTE(連結実質赤字比率に係る赤字・黒字の構成分析!J$41,"▲", "-")), 2)), NA())</f>
        <v>0</v>
      </c>
    </row>
    <row r="30" spans="1:11" x14ac:dyDescent="0.15">
      <c r="A30" s="171" t="str">
        <f>IF(連結実質赤字比率に係る赤字・黒字の構成分析!C$40="",NA(),連結実質赤字比率に係る赤字・黒字の構成分析!C$40)</f>
        <v>小国町簡易水道特別会計</v>
      </c>
      <c r="B30" s="171" t="e">
        <f>IF(ROUND(VALUE(SUBSTITUTE(連結実質赤字比率に係る赤字・黒字の構成分析!F$40,"▲", "-")), 2) &lt; 0, ABS(ROUND(VALUE(SUBSTITUTE(連結実質赤字比率に係る赤字・黒字の構成分析!F$40,"▲", "-")), 2)), NA())</f>
        <v>#N/A</v>
      </c>
      <c r="C30" s="171">
        <f>IF(ROUND(VALUE(SUBSTITUTE(連結実質赤字比率に係る赤字・黒字の構成分析!F$40,"▲", "-")), 2) &gt;= 0, ABS(ROUND(VALUE(SUBSTITUTE(連結実質赤字比率に係る赤字・黒字の構成分析!F$40,"▲", "-")), 2)), NA())</f>
        <v>0</v>
      </c>
      <c r="D30" s="171" t="e">
        <f>IF(ROUND(VALUE(SUBSTITUTE(連結実質赤字比率に係る赤字・黒字の構成分析!G$40,"▲", "-")), 2) &lt; 0, ABS(ROUND(VALUE(SUBSTITUTE(連結実質赤字比率に係る赤字・黒字の構成分析!G$40,"▲", "-")), 2)), NA())</f>
        <v>#N/A</v>
      </c>
      <c r="E30" s="171">
        <f>IF(ROUND(VALUE(SUBSTITUTE(連結実質赤字比率に係る赤字・黒字の構成分析!G$40,"▲", "-")), 2) &gt;= 0, ABS(ROUND(VALUE(SUBSTITUTE(連結実質赤字比率に係る赤字・黒字の構成分析!G$40,"▲", "-")), 2)), NA())</f>
        <v>0</v>
      </c>
      <c r="F30" s="171" t="e">
        <f>IF(ROUND(VALUE(SUBSTITUTE(連結実質赤字比率に係る赤字・黒字の構成分析!H$40,"▲", "-")), 2) &lt; 0, ABS(ROUND(VALUE(SUBSTITUTE(連結実質赤字比率に係る赤字・黒字の構成分析!H$40,"▲", "-")), 2)), NA())</f>
        <v>#N/A</v>
      </c>
      <c r="G30" s="171">
        <f>IF(ROUND(VALUE(SUBSTITUTE(連結実質赤字比率に係る赤字・黒字の構成分析!H$40,"▲", "-")), 2) &gt;= 0, ABS(ROUND(VALUE(SUBSTITUTE(連結実質赤字比率に係る赤字・黒字の構成分析!H$40,"▲", "-")), 2)), NA())</f>
        <v>0</v>
      </c>
      <c r="H30" s="171" t="e">
        <f>IF(ROUND(VALUE(SUBSTITUTE(連結実質赤字比率に係る赤字・黒字の構成分析!I$40,"▲", "-")), 2) &lt; 0, ABS(ROUND(VALUE(SUBSTITUTE(連結実質赤字比率に係る赤字・黒字の構成分析!I$40,"▲", "-")), 2)), NA())</f>
        <v>#N/A</v>
      </c>
      <c r="I30" s="171">
        <f>IF(ROUND(VALUE(SUBSTITUTE(連結実質赤字比率に係る赤字・黒字の構成分析!I$40,"▲", "-")), 2) &gt;= 0, ABS(ROUND(VALUE(SUBSTITUTE(連結実質赤字比率に係る赤字・黒字の構成分析!I$40,"▲", "-")), 2)), NA())</f>
        <v>0.01</v>
      </c>
      <c r="J30" s="171" t="e">
        <f>IF(ROUND(VALUE(SUBSTITUTE(連結実質赤字比率に係る赤字・黒字の構成分析!J$40,"▲", "-")), 2) &lt; 0, ABS(ROUND(VALUE(SUBSTITUTE(連結実質赤字比率に係る赤字・黒字の構成分析!J$40,"▲", "-")), 2)), NA())</f>
        <v>#N/A</v>
      </c>
      <c r="K30" s="171">
        <f>IF(ROUND(VALUE(SUBSTITUTE(連結実質赤字比率に係る赤字・黒字の構成分析!J$40,"▲", "-")), 2) &gt;= 0, ABS(ROUND(VALUE(SUBSTITUTE(連結実質赤字比率に係る赤字・黒字の構成分析!J$40,"▲", "-")), 2)), NA())</f>
        <v>0</v>
      </c>
    </row>
    <row r="31" spans="1:11" x14ac:dyDescent="0.15">
      <c r="A31" s="171" t="str">
        <f>IF(連結実質赤字比率に係る赤字・黒字の構成分析!C$39="",NA(),連結実質赤字比率に係る赤字・黒字の構成分析!C$39)</f>
        <v>小国町後期高齢者医療特別会計</v>
      </c>
      <c r="B31" s="171" t="e">
        <f>IF(ROUND(VALUE(SUBSTITUTE(連結実質赤字比率に係る赤字・黒字の構成分析!F$39,"▲", "-")), 2) &lt; 0, ABS(ROUND(VALUE(SUBSTITUTE(連結実質赤字比率に係る赤字・黒字の構成分析!F$39,"▲", "-")), 2)), NA())</f>
        <v>#N/A</v>
      </c>
      <c r="C31" s="171">
        <f>IF(ROUND(VALUE(SUBSTITUTE(連結実質赤字比率に係る赤字・黒字の構成分析!F$39,"▲", "-")), 2) &gt;= 0, ABS(ROUND(VALUE(SUBSTITUTE(連結実質赤字比率に係る赤字・黒字の構成分析!F$39,"▲", "-")), 2)), NA())</f>
        <v>0.05</v>
      </c>
      <c r="D31" s="171" t="e">
        <f>IF(ROUND(VALUE(SUBSTITUTE(連結実質赤字比率に係る赤字・黒字の構成分析!G$39,"▲", "-")), 2) &lt; 0, ABS(ROUND(VALUE(SUBSTITUTE(連結実質赤字比率に係る赤字・黒字の構成分析!G$39,"▲", "-")), 2)), NA())</f>
        <v>#N/A</v>
      </c>
      <c r="E31" s="171">
        <f>IF(ROUND(VALUE(SUBSTITUTE(連結実質赤字比率に係る赤字・黒字の構成分析!G$39,"▲", "-")), 2) &gt;= 0, ABS(ROUND(VALUE(SUBSTITUTE(連結実質赤字比率に係る赤字・黒字の構成分析!G$39,"▲", "-")), 2)), NA())</f>
        <v>0.04</v>
      </c>
      <c r="F31" s="171" t="e">
        <f>IF(ROUND(VALUE(SUBSTITUTE(連結実質赤字比率に係る赤字・黒字の構成分析!H$39,"▲", "-")), 2) &lt; 0, ABS(ROUND(VALUE(SUBSTITUTE(連結実質赤字比率に係る赤字・黒字の構成分析!H$39,"▲", "-")), 2)), NA())</f>
        <v>#N/A</v>
      </c>
      <c r="G31" s="171">
        <f>IF(ROUND(VALUE(SUBSTITUTE(連結実質赤字比率に係る赤字・黒字の構成分析!H$39,"▲", "-")), 2) &gt;= 0, ABS(ROUND(VALUE(SUBSTITUTE(連結実質赤字比率に係る赤字・黒字の構成分析!H$39,"▲", "-")), 2)), NA())</f>
        <v>0.03</v>
      </c>
      <c r="H31" s="171" t="e">
        <f>IF(ROUND(VALUE(SUBSTITUTE(連結実質赤字比率に係る赤字・黒字の構成分析!I$39,"▲", "-")), 2) &lt; 0, ABS(ROUND(VALUE(SUBSTITUTE(連結実質赤字比率に係る赤字・黒字の構成分析!I$39,"▲", "-")), 2)), NA())</f>
        <v>#N/A</v>
      </c>
      <c r="I31" s="171">
        <f>IF(ROUND(VALUE(SUBSTITUTE(連結実質赤字比率に係る赤字・黒字の構成分析!I$39,"▲", "-")), 2) &gt;= 0, ABS(ROUND(VALUE(SUBSTITUTE(連結実質赤字比率に係る赤字・黒字の構成分析!I$39,"▲", "-")), 2)), NA())</f>
        <v>0.02</v>
      </c>
      <c r="J31" s="171" t="e">
        <f>IF(ROUND(VALUE(SUBSTITUTE(連結実質赤字比率に係る赤字・黒字の構成分析!J$39,"▲", "-")), 2) &lt; 0, ABS(ROUND(VALUE(SUBSTITUTE(連結実質赤字比率に係る赤字・黒字の構成分析!J$39,"▲", "-")), 2)), NA())</f>
        <v>#N/A</v>
      </c>
      <c r="K31" s="171">
        <f>IF(ROUND(VALUE(SUBSTITUTE(連結実質赤字比率に係る赤字・黒字の構成分析!J$39,"▲", "-")), 2) &gt;= 0, ABS(ROUND(VALUE(SUBSTITUTE(連結実質赤字比率に係る赤字・黒字の構成分析!J$39,"▲", "-")), 2)), NA())</f>
        <v>0.01</v>
      </c>
    </row>
    <row r="32" spans="1:11" x14ac:dyDescent="0.15">
      <c r="A32" s="171" t="str">
        <f>IF(連結実質赤字比率に係る赤字・黒字の構成分析!C$38="",NA(),連結実質赤字比率に係る赤字・黒字の構成分析!C$38)</f>
        <v>小国町農業集落排水事業特別会計</v>
      </c>
      <c r="B32" s="171" t="e">
        <f>IF(ROUND(VALUE(SUBSTITUTE(連結実質赤字比率に係る赤字・黒字の構成分析!F$38,"▲", "-")), 2) &lt; 0, ABS(ROUND(VALUE(SUBSTITUTE(連結実質赤字比率に係る赤字・黒字の構成分析!F$38,"▲", "-")), 2)), NA())</f>
        <v>#N/A</v>
      </c>
      <c r="C32" s="171">
        <f>IF(ROUND(VALUE(SUBSTITUTE(連結実質赤字比率に係る赤字・黒字の構成分析!F$38,"▲", "-")), 2) &gt;= 0, ABS(ROUND(VALUE(SUBSTITUTE(連結実質赤字比率に係る赤字・黒字の構成分析!F$38,"▲", "-")), 2)), NA())</f>
        <v>0.26</v>
      </c>
      <c r="D32" s="171" t="e">
        <f>IF(ROUND(VALUE(SUBSTITUTE(連結実質赤字比率に係る赤字・黒字の構成分析!G$38,"▲", "-")), 2) &lt; 0, ABS(ROUND(VALUE(SUBSTITUTE(連結実質赤字比率に係る赤字・黒字の構成分析!G$38,"▲", "-")), 2)), NA())</f>
        <v>#N/A</v>
      </c>
      <c r="E32" s="171">
        <f>IF(ROUND(VALUE(SUBSTITUTE(連結実質赤字比率に係る赤字・黒字の構成分析!G$38,"▲", "-")), 2) &gt;= 0, ABS(ROUND(VALUE(SUBSTITUTE(連結実質赤字比率に係る赤字・黒字の構成分析!G$38,"▲", "-")), 2)), NA())</f>
        <v>0.11</v>
      </c>
      <c r="F32" s="171" t="e">
        <f>IF(ROUND(VALUE(SUBSTITUTE(連結実質赤字比率に係る赤字・黒字の構成分析!H$38,"▲", "-")), 2) &lt; 0, ABS(ROUND(VALUE(SUBSTITUTE(連結実質赤字比率に係る赤字・黒字の構成分析!H$38,"▲", "-")), 2)), NA())</f>
        <v>#N/A</v>
      </c>
      <c r="G32" s="171">
        <f>IF(ROUND(VALUE(SUBSTITUTE(連結実質赤字比率に係る赤字・黒字の構成分析!H$38,"▲", "-")), 2) &gt;= 0, ABS(ROUND(VALUE(SUBSTITUTE(連結実質赤字比率に係る赤字・黒字の構成分析!H$38,"▲", "-")), 2)), NA())</f>
        <v>0.06</v>
      </c>
      <c r="H32" s="171" t="e">
        <f>IF(ROUND(VALUE(SUBSTITUTE(連結実質赤字比率に係る赤字・黒字の構成分析!I$38,"▲", "-")), 2) &lt; 0, ABS(ROUND(VALUE(SUBSTITUTE(連結実質赤字比率に係る赤字・黒字の構成分析!I$38,"▲", "-")), 2)), NA())</f>
        <v>#N/A</v>
      </c>
      <c r="I32" s="171">
        <f>IF(ROUND(VALUE(SUBSTITUTE(連結実質赤字比率に係る赤字・黒字の構成分析!I$38,"▲", "-")), 2) &gt;= 0, ABS(ROUND(VALUE(SUBSTITUTE(連結実質赤字比率に係る赤字・黒字の構成分析!I$38,"▲", "-")), 2)), NA())</f>
        <v>0.11</v>
      </c>
      <c r="J32" s="171" t="e">
        <f>IF(ROUND(VALUE(SUBSTITUTE(連結実質赤字比率に係る赤字・黒字の構成分析!J$38,"▲", "-")), 2) &lt; 0, ABS(ROUND(VALUE(SUBSTITUTE(連結実質赤字比率に係る赤字・黒字の構成分析!J$38,"▲", "-")), 2)), NA())</f>
        <v>#N/A</v>
      </c>
      <c r="K32" s="171">
        <f>IF(ROUND(VALUE(SUBSTITUTE(連結実質赤字比率に係る赤字・黒字の構成分析!J$38,"▲", "-")), 2) &gt;= 0, ABS(ROUND(VALUE(SUBSTITUTE(連結実質赤字比率に係る赤字・黒字の構成分析!J$38,"▲", "-")), 2)), NA())</f>
        <v>0.28999999999999998</v>
      </c>
    </row>
    <row r="33" spans="1:16" x14ac:dyDescent="0.15">
      <c r="A33" s="171" t="str">
        <f>IF(連結実質赤字比率に係る赤字・黒字の構成分析!C$37="",NA(),連結実質赤字比率に係る赤字・黒字の構成分析!C$37)</f>
        <v>小国町国民健康保険特別会計</v>
      </c>
      <c r="B33" s="171" t="e">
        <f>IF(ROUND(VALUE(SUBSTITUTE(連結実質赤字比率に係る赤字・黒字の構成分析!F$37,"▲", "-")), 2) &lt; 0, ABS(ROUND(VALUE(SUBSTITUTE(連結実質赤字比率に係る赤字・黒字の構成分析!F$37,"▲", "-")), 2)), NA())</f>
        <v>#N/A</v>
      </c>
      <c r="C33" s="171">
        <f>IF(ROUND(VALUE(SUBSTITUTE(連結実質赤字比率に係る赤字・黒字の構成分析!F$37,"▲", "-")), 2) &gt;= 0, ABS(ROUND(VALUE(SUBSTITUTE(連結実質赤字比率に係る赤字・黒字の構成分析!F$37,"▲", "-")), 2)), NA())</f>
        <v>0.41</v>
      </c>
      <c r="D33" s="171" t="e">
        <f>IF(ROUND(VALUE(SUBSTITUTE(連結実質赤字比率に係る赤字・黒字の構成分析!G$37,"▲", "-")), 2) &lt; 0, ABS(ROUND(VALUE(SUBSTITUTE(連結実質赤字比率に係る赤字・黒字の構成分析!G$37,"▲", "-")), 2)), NA())</f>
        <v>#N/A</v>
      </c>
      <c r="E33" s="171">
        <f>IF(ROUND(VALUE(SUBSTITUTE(連結実質赤字比率に係る赤字・黒字の構成分析!G$37,"▲", "-")), 2) &gt;= 0, ABS(ROUND(VALUE(SUBSTITUTE(連結実質赤字比率に係る赤字・黒字の構成分析!G$37,"▲", "-")), 2)), NA())</f>
        <v>0.65</v>
      </c>
      <c r="F33" s="171" t="e">
        <f>IF(ROUND(VALUE(SUBSTITUTE(連結実質赤字比率に係る赤字・黒字の構成分析!H$37,"▲", "-")), 2) &lt; 0, ABS(ROUND(VALUE(SUBSTITUTE(連結実質赤字比率に係る赤字・黒字の構成分析!H$37,"▲", "-")), 2)), NA())</f>
        <v>#N/A</v>
      </c>
      <c r="G33" s="171">
        <f>IF(ROUND(VALUE(SUBSTITUTE(連結実質赤字比率に係る赤字・黒字の構成分析!H$37,"▲", "-")), 2) &gt;= 0, ABS(ROUND(VALUE(SUBSTITUTE(連結実質赤字比率に係る赤字・黒字の構成分析!H$37,"▲", "-")), 2)), NA())</f>
        <v>0.27</v>
      </c>
      <c r="H33" s="171" t="e">
        <f>IF(ROUND(VALUE(SUBSTITUTE(連結実質赤字比率に係る赤字・黒字の構成分析!I$37,"▲", "-")), 2) &lt; 0, ABS(ROUND(VALUE(SUBSTITUTE(連結実質赤字比率に係る赤字・黒字の構成分析!I$37,"▲", "-")), 2)), NA())</f>
        <v>#N/A</v>
      </c>
      <c r="I33" s="171">
        <f>IF(ROUND(VALUE(SUBSTITUTE(連結実質赤字比率に係る赤字・黒字の構成分析!I$37,"▲", "-")), 2) &gt;= 0, ABS(ROUND(VALUE(SUBSTITUTE(連結実質赤字比率に係る赤字・黒字の構成分析!I$37,"▲", "-")), 2)), NA())</f>
        <v>1.05</v>
      </c>
      <c r="J33" s="171" t="e">
        <f>IF(ROUND(VALUE(SUBSTITUTE(連結実質赤字比率に係る赤字・黒字の構成分析!J$37,"▲", "-")), 2) &lt; 0, ABS(ROUND(VALUE(SUBSTITUTE(連結実質赤字比率に係る赤字・黒字の構成分析!J$37,"▲", "-")), 2)), NA())</f>
        <v>#N/A</v>
      </c>
      <c r="K33" s="171">
        <f>IF(ROUND(VALUE(SUBSTITUTE(連結実質赤字比率に係る赤字・黒字の構成分析!J$37,"▲", "-")), 2) &gt;= 0, ABS(ROUND(VALUE(SUBSTITUTE(連結実質赤字比率に係る赤字・黒字の構成分析!J$37,"▲", "-")), 2)), NA())</f>
        <v>0.57999999999999996</v>
      </c>
    </row>
    <row r="34" spans="1:16" x14ac:dyDescent="0.15">
      <c r="A34" s="171" t="str">
        <f>IF(連結実質赤字比率に係る赤字・黒字の構成分析!C$36="",NA(),連結実質赤字比率に係る赤字・黒字の構成分析!C$36)</f>
        <v>小国町介護保険特別会計</v>
      </c>
      <c r="B34" s="171" t="e">
        <f>IF(ROUND(VALUE(SUBSTITUTE(連結実質赤字比率に係る赤字・黒字の構成分析!F$36,"▲", "-")), 2) &lt; 0, ABS(ROUND(VALUE(SUBSTITUTE(連結実質赤字比率に係る赤字・黒字の構成分析!F$36,"▲", "-")), 2)), NA())</f>
        <v>#N/A</v>
      </c>
      <c r="C34" s="171">
        <f>IF(ROUND(VALUE(SUBSTITUTE(連結実質赤字比率に係る赤字・黒字の構成分析!F$36,"▲", "-")), 2) &gt;= 0, ABS(ROUND(VALUE(SUBSTITUTE(連結実質赤字比率に係る赤字・黒字の構成分析!F$36,"▲", "-")), 2)), NA())</f>
        <v>1.28</v>
      </c>
      <c r="D34" s="171" t="e">
        <f>IF(ROUND(VALUE(SUBSTITUTE(連結実質赤字比率に係る赤字・黒字の構成分析!G$36,"▲", "-")), 2) &lt; 0, ABS(ROUND(VALUE(SUBSTITUTE(連結実質赤字比率に係る赤字・黒字の構成分析!G$36,"▲", "-")), 2)), NA())</f>
        <v>#N/A</v>
      </c>
      <c r="E34" s="171">
        <f>IF(ROUND(VALUE(SUBSTITUTE(連結実質赤字比率に係る赤字・黒字の構成分析!G$36,"▲", "-")), 2) &gt;= 0, ABS(ROUND(VALUE(SUBSTITUTE(連結実質赤字比率に係る赤字・黒字の構成分析!G$36,"▲", "-")), 2)), NA())</f>
        <v>2.94</v>
      </c>
      <c r="F34" s="171" t="e">
        <f>IF(ROUND(VALUE(SUBSTITUTE(連結実質赤字比率に係る赤字・黒字の構成分析!H$36,"▲", "-")), 2) &lt; 0, ABS(ROUND(VALUE(SUBSTITUTE(連結実質赤字比率に係る赤字・黒字の構成分析!H$36,"▲", "-")), 2)), NA())</f>
        <v>#N/A</v>
      </c>
      <c r="G34" s="171">
        <f>IF(ROUND(VALUE(SUBSTITUTE(連結実質赤字比率に係る赤字・黒字の構成分析!H$36,"▲", "-")), 2) &gt;= 0, ABS(ROUND(VALUE(SUBSTITUTE(連結実質赤字比率に係る赤字・黒字の構成分析!H$36,"▲", "-")), 2)), NA())</f>
        <v>2.2999999999999998</v>
      </c>
      <c r="H34" s="171" t="e">
        <f>IF(ROUND(VALUE(SUBSTITUTE(連結実質赤字比率に係る赤字・黒字の構成分析!I$36,"▲", "-")), 2) &lt; 0, ABS(ROUND(VALUE(SUBSTITUTE(連結実質赤字比率に係る赤字・黒字の構成分析!I$36,"▲", "-")), 2)), NA())</f>
        <v>#N/A</v>
      </c>
      <c r="I34" s="171">
        <f>IF(ROUND(VALUE(SUBSTITUTE(連結実質赤字比率に係る赤字・黒字の構成分析!I$36,"▲", "-")), 2) &gt;= 0, ABS(ROUND(VALUE(SUBSTITUTE(連結実質赤字比率に係る赤字・黒字の構成分析!I$36,"▲", "-")), 2)), NA())</f>
        <v>2.46</v>
      </c>
      <c r="J34" s="171" t="e">
        <f>IF(ROUND(VALUE(SUBSTITUTE(連結実質赤字比率に係る赤字・黒字の構成分析!J$36,"▲", "-")), 2) &lt; 0, ABS(ROUND(VALUE(SUBSTITUTE(連結実質赤字比率に係る赤字・黒字の構成分析!J$36,"▲", "-")), 2)), NA())</f>
        <v>#N/A</v>
      </c>
      <c r="K34" s="171">
        <f>IF(ROUND(VALUE(SUBSTITUTE(連結実質赤字比率に係る赤字・黒字の構成分析!J$36,"▲", "-")), 2) &gt;= 0, ABS(ROUND(VALUE(SUBSTITUTE(連結実質赤字比率に係る赤字・黒字の構成分析!J$36,"▲", "-")), 2)), NA())</f>
        <v>4.01</v>
      </c>
    </row>
    <row r="35" spans="1:16" x14ac:dyDescent="0.15">
      <c r="A35" s="171" t="str">
        <f>IF(連結実質赤字比率に係る赤字・黒字の構成分析!C$35="",NA(),連結実質赤字比率に係る赤字・黒字の構成分析!C$35)</f>
        <v>小国町水道事業会計</v>
      </c>
      <c r="B35" s="171" t="e">
        <f>IF(ROUND(VALUE(SUBSTITUTE(連結実質赤字比率に係る赤字・黒字の構成分析!F$35,"▲", "-")), 2) &lt; 0, ABS(ROUND(VALUE(SUBSTITUTE(連結実質赤字比率に係る赤字・黒字の構成分析!F$35,"▲", "-")), 2)), NA())</f>
        <v>#N/A</v>
      </c>
      <c r="C35" s="171">
        <f>IF(ROUND(VALUE(SUBSTITUTE(連結実質赤字比率に係る赤字・黒字の構成分析!F$35,"▲", "-")), 2) &gt;= 0, ABS(ROUND(VALUE(SUBSTITUTE(連結実質赤字比率に係る赤字・黒字の構成分析!F$35,"▲", "-")), 2)), NA())</f>
        <v>17.71</v>
      </c>
      <c r="D35" s="171" t="e">
        <f>IF(ROUND(VALUE(SUBSTITUTE(連結実質赤字比率に係る赤字・黒字の構成分析!G$35,"▲", "-")), 2) &lt; 0, ABS(ROUND(VALUE(SUBSTITUTE(連結実質赤字比率に係る赤字・黒字の構成分析!G$35,"▲", "-")), 2)), NA())</f>
        <v>#N/A</v>
      </c>
      <c r="E35" s="171">
        <f>IF(ROUND(VALUE(SUBSTITUTE(連結実質赤字比率に係る赤字・黒字の構成分析!G$35,"▲", "-")), 2) &gt;= 0, ABS(ROUND(VALUE(SUBSTITUTE(連結実質赤字比率に係る赤字・黒字の構成分析!G$35,"▲", "-")), 2)), NA())</f>
        <v>18.38</v>
      </c>
      <c r="F35" s="171" t="e">
        <f>IF(ROUND(VALUE(SUBSTITUTE(連結実質赤字比率に係る赤字・黒字の構成分析!H$35,"▲", "-")), 2) &lt; 0, ABS(ROUND(VALUE(SUBSTITUTE(連結実質赤字比率に係る赤字・黒字の構成分析!H$35,"▲", "-")), 2)), NA())</f>
        <v>#N/A</v>
      </c>
      <c r="G35" s="171">
        <f>IF(ROUND(VALUE(SUBSTITUTE(連結実質赤字比率に係る赤字・黒字の構成分析!H$35,"▲", "-")), 2) &gt;= 0, ABS(ROUND(VALUE(SUBSTITUTE(連結実質赤字比率に係る赤字・黒字の構成分析!H$35,"▲", "-")), 2)), NA())</f>
        <v>16.53</v>
      </c>
      <c r="H35" s="171" t="e">
        <f>IF(ROUND(VALUE(SUBSTITUTE(連結実質赤字比率に係る赤字・黒字の構成分析!I$35,"▲", "-")), 2) &lt; 0, ABS(ROUND(VALUE(SUBSTITUTE(連結実質赤字比率に係る赤字・黒字の構成分析!I$35,"▲", "-")), 2)), NA())</f>
        <v>#N/A</v>
      </c>
      <c r="I35" s="171">
        <f>IF(ROUND(VALUE(SUBSTITUTE(連結実質赤字比率に係る赤字・黒字の構成分析!I$35,"▲", "-")), 2) &gt;= 0, ABS(ROUND(VALUE(SUBSTITUTE(連結実質赤字比率に係る赤字・黒字の構成分析!I$35,"▲", "-")), 2)), NA())</f>
        <v>14.1</v>
      </c>
      <c r="J35" s="171" t="e">
        <f>IF(ROUND(VALUE(SUBSTITUTE(連結実質赤字比率に係る赤字・黒字の構成分析!J$35,"▲", "-")), 2) &lt; 0, ABS(ROUND(VALUE(SUBSTITUTE(連結実質赤字比率に係る赤字・黒字の構成分析!J$35,"▲", "-")), 2)), NA())</f>
        <v>#N/A</v>
      </c>
      <c r="K35" s="171">
        <f>IF(ROUND(VALUE(SUBSTITUTE(連結実質赤字比率に係る赤字・黒字の構成分析!J$35,"▲", "-")), 2) &gt;= 0, ABS(ROUND(VALUE(SUBSTITUTE(連結実質赤字比率に係る赤字・黒字の構成分析!J$35,"▲", "-")), 2)), NA())</f>
        <v>13.48</v>
      </c>
    </row>
    <row r="36" spans="1:16" x14ac:dyDescent="0.15">
      <c r="A36" s="171" t="str">
        <f>IF(連結実質赤字比率に係る赤字・黒字の構成分析!C$34="",NA(),連結実質赤字比率に係る赤字・黒字の構成分析!C$34)</f>
        <v>一般会計</v>
      </c>
      <c r="B36" s="171" t="e">
        <f>IF(ROUND(VALUE(SUBSTITUTE(連結実質赤字比率に係る赤字・黒字の構成分析!F$34,"▲", "-")), 2) &lt; 0, ABS(ROUND(VALUE(SUBSTITUTE(連結実質赤字比率に係る赤字・黒字の構成分析!F$34,"▲", "-")), 2)), NA())</f>
        <v>#N/A</v>
      </c>
      <c r="C36" s="171">
        <f>IF(ROUND(VALUE(SUBSTITUTE(連結実質赤字比率に係る赤字・黒字の構成分析!F$34,"▲", "-")), 2) &gt;= 0, ABS(ROUND(VALUE(SUBSTITUTE(連結実質赤字比率に係る赤字・黒字の構成分析!F$34,"▲", "-")), 2)), NA())</f>
        <v>7.39</v>
      </c>
      <c r="D36" s="171" t="e">
        <f>IF(ROUND(VALUE(SUBSTITUTE(連結実質赤字比率に係る赤字・黒字の構成分析!G$34,"▲", "-")), 2) &lt; 0, ABS(ROUND(VALUE(SUBSTITUTE(連結実質赤字比率に係る赤字・黒字の構成分析!G$34,"▲", "-")), 2)), NA())</f>
        <v>#N/A</v>
      </c>
      <c r="E36" s="171">
        <f>IF(ROUND(VALUE(SUBSTITUTE(連結実質赤字比率に係る赤字・黒字の構成分析!G$34,"▲", "-")), 2) &gt;= 0, ABS(ROUND(VALUE(SUBSTITUTE(連結実質赤字比率に係る赤字・黒字の構成分析!G$34,"▲", "-")), 2)), NA())</f>
        <v>13.41</v>
      </c>
      <c r="F36" s="171" t="e">
        <f>IF(ROUND(VALUE(SUBSTITUTE(連結実質赤字比率に係る赤字・黒字の構成分析!H$34,"▲", "-")), 2) &lt; 0, ABS(ROUND(VALUE(SUBSTITUTE(連結実質赤字比率に係る赤字・黒字の構成分析!H$34,"▲", "-")), 2)), NA())</f>
        <v>#N/A</v>
      </c>
      <c r="G36" s="171">
        <f>IF(ROUND(VALUE(SUBSTITUTE(連結実質赤字比率に係る赤字・黒字の構成分析!H$34,"▲", "-")), 2) &gt;= 0, ABS(ROUND(VALUE(SUBSTITUTE(連結実質赤字比率に係る赤字・黒字の構成分析!H$34,"▲", "-")), 2)), NA())</f>
        <v>9.92</v>
      </c>
      <c r="H36" s="171" t="e">
        <f>IF(ROUND(VALUE(SUBSTITUTE(連結実質赤字比率に係る赤字・黒字の構成分析!I$34,"▲", "-")), 2) &lt; 0, ABS(ROUND(VALUE(SUBSTITUTE(連結実質赤字比率に係る赤字・黒字の構成分析!I$34,"▲", "-")), 2)), NA())</f>
        <v>#N/A</v>
      </c>
      <c r="I36" s="171">
        <f>IF(ROUND(VALUE(SUBSTITUTE(連結実質赤字比率に係る赤字・黒字の構成分析!I$34,"▲", "-")), 2) &gt;= 0, ABS(ROUND(VALUE(SUBSTITUTE(連結実質赤字比率に係る赤字・黒字の構成分析!I$34,"▲", "-")), 2)), NA())</f>
        <v>8.91</v>
      </c>
      <c r="J36" s="171" t="e">
        <f>IF(ROUND(VALUE(SUBSTITUTE(連結実質赤字比率に係る赤字・黒字の構成分析!J$34,"▲", "-")), 2) &lt; 0, ABS(ROUND(VALUE(SUBSTITUTE(連結実質赤字比率に係る赤字・黒字の構成分析!J$34,"▲", "-")), 2)), NA())</f>
        <v>#N/A</v>
      </c>
      <c r="K36" s="171">
        <f>IF(ROUND(VALUE(SUBSTITUTE(連結実質赤字比率に係る赤字・黒字の構成分析!J$34,"▲", "-")), 2) &gt;= 0, ABS(ROUND(VALUE(SUBSTITUTE(連結実質赤字比率に係る赤字・黒字の構成分析!J$34,"▲", "-")), 2)), NA())</f>
        <v>21.77</v>
      </c>
    </row>
    <row r="39" spans="1:16" x14ac:dyDescent="0.15">
      <c r="A39" s="140" t="s">
        <v>62</v>
      </c>
    </row>
    <row r="40" spans="1:16" x14ac:dyDescent="0.15">
      <c r="A40" s="172"/>
      <c r="B40" s="172" t="str">
        <f>'実質公債費比率（分子）の構造'!K$44</f>
        <v>H30</v>
      </c>
      <c r="C40" s="172"/>
      <c r="D40" s="172"/>
      <c r="E40" s="172" t="str">
        <f>'実質公債費比率（分子）の構造'!L$44</f>
        <v>R01</v>
      </c>
      <c r="F40" s="172"/>
      <c r="G40" s="172"/>
      <c r="H40" s="172" t="str">
        <f>'実質公債費比率（分子）の構造'!M$44</f>
        <v>R02</v>
      </c>
      <c r="I40" s="172"/>
      <c r="J40" s="172"/>
      <c r="K40" s="172" t="str">
        <f>'実質公債費比率（分子）の構造'!N$44</f>
        <v>R03</v>
      </c>
      <c r="L40" s="172"/>
      <c r="M40" s="172"/>
      <c r="N40" s="172" t="str">
        <f>'実質公債費比率（分子）の構造'!O$44</f>
        <v>R04</v>
      </c>
      <c r="O40" s="172"/>
      <c r="P40" s="172"/>
    </row>
    <row r="41" spans="1:16" x14ac:dyDescent="0.15">
      <c r="A41" s="172"/>
      <c r="B41" s="172" t="s">
        <v>63</v>
      </c>
      <c r="C41" s="172"/>
      <c r="D41" s="172" t="s">
        <v>64</v>
      </c>
      <c r="E41" s="172" t="s">
        <v>63</v>
      </c>
      <c r="F41" s="172"/>
      <c r="G41" s="172" t="s">
        <v>64</v>
      </c>
      <c r="H41" s="172" t="s">
        <v>63</v>
      </c>
      <c r="I41" s="172"/>
      <c r="J41" s="172" t="s">
        <v>64</v>
      </c>
      <c r="K41" s="172" t="s">
        <v>63</v>
      </c>
      <c r="L41" s="172"/>
      <c r="M41" s="172" t="s">
        <v>64</v>
      </c>
      <c r="N41" s="172" t="s">
        <v>63</v>
      </c>
      <c r="O41" s="172"/>
      <c r="P41" s="172" t="s">
        <v>64</v>
      </c>
    </row>
    <row r="42" spans="1:16" x14ac:dyDescent="0.15">
      <c r="A42" s="172" t="s">
        <v>65</v>
      </c>
      <c r="B42" s="172"/>
      <c r="C42" s="172"/>
      <c r="D42" s="172">
        <f>'実質公債費比率（分子）の構造'!K$52</f>
        <v>482</v>
      </c>
      <c r="E42" s="172"/>
      <c r="F42" s="172"/>
      <c r="G42" s="172">
        <f>'実質公債費比率（分子）の構造'!L$52</f>
        <v>460</v>
      </c>
      <c r="H42" s="172"/>
      <c r="I42" s="172"/>
      <c r="J42" s="172">
        <f>'実質公債費比率（分子）の構造'!M$52</f>
        <v>455</v>
      </c>
      <c r="K42" s="172"/>
      <c r="L42" s="172"/>
      <c r="M42" s="172">
        <f>'実質公債費比率（分子）の構造'!N$52</f>
        <v>456</v>
      </c>
      <c r="N42" s="172"/>
      <c r="O42" s="172"/>
      <c r="P42" s="172">
        <f>'実質公債費比率（分子）の構造'!O$52</f>
        <v>468</v>
      </c>
    </row>
    <row r="43" spans="1:16" x14ac:dyDescent="0.15">
      <c r="A43" s="172" t="s">
        <v>66</v>
      </c>
      <c r="B43" s="172">
        <f>'実質公債費比率（分子）の構造'!K$51</f>
        <v>0</v>
      </c>
      <c r="C43" s="172"/>
      <c r="D43" s="172"/>
      <c r="E43" s="172">
        <f>'実質公債費比率（分子）の構造'!L$51</f>
        <v>0</v>
      </c>
      <c r="F43" s="172"/>
      <c r="G43" s="172"/>
      <c r="H43" s="172">
        <f>'実質公債費比率（分子）の構造'!M$51</f>
        <v>0</v>
      </c>
      <c r="I43" s="172"/>
      <c r="J43" s="172"/>
      <c r="K43" s="172">
        <f>'実質公債費比率（分子）の構造'!N$51</f>
        <v>0</v>
      </c>
      <c r="L43" s="172"/>
      <c r="M43" s="172"/>
      <c r="N43" s="172">
        <f>'実質公債費比率（分子）の構造'!O$51</f>
        <v>0</v>
      </c>
      <c r="O43" s="172"/>
      <c r="P43" s="172"/>
    </row>
    <row r="44" spans="1:16" x14ac:dyDescent="0.15">
      <c r="A44" s="172" t="s">
        <v>67</v>
      </c>
      <c r="B44" s="172">
        <f>'実質公債費比率（分子）の構造'!K$50</f>
        <v>155</v>
      </c>
      <c r="C44" s="172"/>
      <c r="D44" s="172"/>
      <c r="E44" s="172">
        <f>'実質公債費比率（分子）の構造'!L$50</f>
        <v>20</v>
      </c>
      <c r="F44" s="172"/>
      <c r="G44" s="172"/>
      <c r="H44" s="172">
        <f>'実質公債費比率（分子）の構造'!M$50</f>
        <v>20</v>
      </c>
      <c r="I44" s="172"/>
      <c r="J44" s="172"/>
      <c r="K44" s="172">
        <f>'実質公債費比率（分子）の構造'!N$50</f>
        <v>20</v>
      </c>
      <c r="L44" s="172"/>
      <c r="M44" s="172"/>
      <c r="N44" s="172">
        <f>'実質公債費比率（分子）の構造'!O$50</f>
        <v>20</v>
      </c>
      <c r="O44" s="172"/>
      <c r="P44" s="172"/>
    </row>
    <row r="45" spans="1:16" x14ac:dyDescent="0.15">
      <c r="A45" s="172" t="s">
        <v>68</v>
      </c>
      <c r="B45" s="172">
        <f>'実質公債費比率（分子）の構造'!K$49</f>
        <v>60</v>
      </c>
      <c r="C45" s="172"/>
      <c r="D45" s="172"/>
      <c r="E45" s="172">
        <f>'実質公債費比率（分子）の構造'!L$49</f>
        <v>48</v>
      </c>
      <c r="F45" s="172"/>
      <c r="G45" s="172"/>
      <c r="H45" s="172">
        <f>'実質公債費比率（分子）の構造'!M$49</f>
        <v>42</v>
      </c>
      <c r="I45" s="172"/>
      <c r="J45" s="172"/>
      <c r="K45" s="172">
        <f>'実質公債費比率（分子）の構造'!N$49</f>
        <v>44</v>
      </c>
      <c r="L45" s="172"/>
      <c r="M45" s="172"/>
      <c r="N45" s="172">
        <f>'実質公債費比率（分子）の構造'!O$49</f>
        <v>60</v>
      </c>
      <c r="O45" s="172"/>
      <c r="P45" s="172"/>
    </row>
    <row r="46" spans="1:16" x14ac:dyDescent="0.15">
      <c r="A46" s="172" t="s">
        <v>69</v>
      </c>
      <c r="B46" s="172">
        <f>'実質公債費比率（分子）の構造'!K$48</f>
        <v>81</v>
      </c>
      <c r="C46" s="172"/>
      <c r="D46" s="172"/>
      <c r="E46" s="172">
        <f>'実質公債費比率（分子）の構造'!L$48</f>
        <v>88</v>
      </c>
      <c r="F46" s="172"/>
      <c r="G46" s="172"/>
      <c r="H46" s="172">
        <f>'実質公債費比率（分子）の構造'!M$48</f>
        <v>82</v>
      </c>
      <c r="I46" s="172"/>
      <c r="J46" s="172"/>
      <c r="K46" s="172">
        <f>'実質公債費比率（分子）の構造'!N$48</f>
        <v>85</v>
      </c>
      <c r="L46" s="172"/>
      <c r="M46" s="172"/>
      <c r="N46" s="172">
        <f>'実質公債費比率（分子）の構造'!O$48</f>
        <v>83</v>
      </c>
      <c r="O46" s="172"/>
      <c r="P46" s="172"/>
    </row>
    <row r="47" spans="1:16" x14ac:dyDescent="0.15">
      <c r="A47" s="172" t="s">
        <v>70</v>
      </c>
      <c r="B47" s="172" t="str">
        <f>'実質公債費比率（分子）の構造'!K$47</f>
        <v>-</v>
      </c>
      <c r="C47" s="172"/>
      <c r="D47" s="172"/>
      <c r="E47" s="172" t="str">
        <f>'実質公債費比率（分子）の構造'!L$47</f>
        <v>-</v>
      </c>
      <c r="F47" s="172"/>
      <c r="G47" s="172"/>
      <c r="H47" s="172" t="str">
        <f>'実質公債費比率（分子）の構造'!M$47</f>
        <v>-</v>
      </c>
      <c r="I47" s="172"/>
      <c r="J47" s="172"/>
      <c r="K47" s="172" t="str">
        <f>'実質公債費比率（分子）の構造'!N$47</f>
        <v>-</v>
      </c>
      <c r="L47" s="172"/>
      <c r="M47" s="172"/>
      <c r="N47" s="172" t="str">
        <f>'実質公債費比率（分子）の構造'!O$47</f>
        <v>-</v>
      </c>
      <c r="O47" s="172"/>
      <c r="P47" s="172"/>
    </row>
    <row r="48" spans="1:16" x14ac:dyDescent="0.15">
      <c r="A48" s="172" t="s">
        <v>71</v>
      </c>
      <c r="B48" s="172" t="str">
        <f>'実質公債費比率（分子）の構造'!K$46</f>
        <v>-</v>
      </c>
      <c r="C48" s="172"/>
      <c r="D48" s="172"/>
      <c r="E48" s="172" t="str">
        <f>'実質公債費比率（分子）の構造'!L$46</f>
        <v>-</v>
      </c>
      <c r="F48" s="172"/>
      <c r="G48" s="172"/>
      <c r="H48" s="172" t="str">
        <f>'実質公債費比率（分子）の構造'!M$46</f>
        <v>-</v>
      </c>
      <c r="I48" s="172"/>
      <c r="J48" s="172"/>
      <c r="K48" s="172" t="str">
        <f>'実質公債費比率（分子）の構造'!N$46</f>
        <v>-</v>
      </c>
      <c r="L48" s="172"/>
      <c r="M48" s="172"/>
      <c r="N48" s="172" t="str">
        <f>'実質公債費比率（分子）の構造'!O$46</f>
        <v>-</v>
      </c>
      <c r="O48" s="172"/>
      <c r="P48" s="172"/>
    </row>
    <row r="49" spans="1:16" x14ac:dyDescent="0.15">
      <c r="A49" s="172" t="s">
        <v>72</v>
      </c>
      <c r="B49" s="172">
        <f>'実質公債費比率（分子）の構造'!K$45</f>
        <v>473</v>
      </c>
      <c r="C49" s="172"/>
      <c r="D49" s="172"/>
      <c r="E49" s="172">
        <f>'実質公債費比率（分子）の構造'!L$45</f>
        <v>527</v>
      </c>
      <c r="F49" s="172"/>
      <c r="G49" s="172"/>
      <c r="H49" s="172">
        <f>'実質公債費比率（分子）の構造'!M$45</f>
        <v>533</v>
      </c>
      <c r="I49" s="172"/>
      <c r="J49" s="172"/>
      <c r="K49" s="172">
        <f>'実質公債費比率（分子）の構造'!N$45</f>
        <v>551</v>
      </c>
      <c r="L49" s="172"/>
      <c r="M49" s="172"/>
      <c r="N49" s="172">
        <f>'実質公債費比率（分子）の構造'!O$45</f>
        <v>576</v>
      </c>
      <c r="O49" s="172"/>
      <c r="P49" s="172"/>
    </row>
    <row r="50" spans="1:16" x14ac:dyDescent="0.15">
      <c r="A50" s="172" t="s">
        <v>73</v>
      </c>
      <c r="B50" s="172" t="e">
        <f>NA()</f>
        <v>#N/A</v>
      </c>
      <c r="C50" s="172">
        <f>IF(ISNUMBER('実質公債費比率（分子）の構造'!K$53),'実質公債費比率（分子）の構造'!K$53,NA())</f>
        <v>287</v>
      </c>
      <c r="D50" s="172" t="e">
        <f>NA()</f>
        <v>#N/A</v>
      </c>
      <c r="E50" s="172" t="e">
        <f>NA()</f>
        <v>#N/A</v>
      </c>
      <c r="F50" s="172">
        <f>IF(ISNUMBER('実質公債費比率（分子）の構造'!L$53),'実質公債費比率（分子）の構造'!L$53,NA())</f>
        <v>223</v>
      </c>
      <c r="G50" s="172" t="e">
        <f>NA()</f>
        <v>#N/A</v>
      </c>
      <c r="H50" s="172" t="e">
        <f>NA()</f>
        <v>#N/A</v>
      </c>
      <c r="I50" s="172">
        <f>IF(ISNUMBER('実質公債費比率（分子）の構造'!M$53),'実質公債費比率（分子）の構造'!M$53,NA())</f>
        <v>222</v>
      </c>
      <c r="J50" s="172" t="e">
        <f>NA()</f>
        <v>#N/A</v>
      </c>
      <c r="K50" s="172" t="e">
        <f>NA()</f>
        <v>#N/A</v>
      </c>
      <c r="L50" s="172">
        <f>IF(ISNUMBER('実質公債費比率（分子）の構造'!N$53),'実質公債費比率（分子）の構造'!N$53,NA())</f>
        <v>244</v>
      </c>
      <c r="M50" s="172" t="e">
        <f>NA()</f>
        <v>#N/A</v>
      </c>
      <c r="N50" s="172" t="e">
        <f>NA()</f>
        <v>#N/A</v>
      </c>
      <c r="O50" s="172">
        <f>IF(ISNUMBER('実質公債費比率（分子）の構造'!O$53),'実質公債費比率（分子）の構造'!O$53,NA())</f>
        <v>271</v>
      </c>
      <c r="P50" s="172" t="e">
        <f>NA()</f>
        <v>#N/A</v>
      </c>
    </row>
    <row r="53" spans="1:16" x14ac:dyDescent="0.15">
      <c r="A53" s="140" t="s">
        <v>74</v>
      </c>
    </row>
    <row r="54" spans="1:16" x14ac:dyDescent="0.15">
      <c r="A54" s="171"/>
      <c r="B54" s="171" t="str">
        <f>'将来負担比率（分子）の構造'!I$40</f>
        <v>H30</v>
      </c>
      <c r="C54" s="171"/>
      <c r="D54" s="171"/>
      <c r="E54" s="171" t="str">
        <f>'将来負担比率（分子）の構造'!J$40</f>
        <v>R01</v>
      </c>
      <c r="F54" s="171"/>
      <c r="G54" s="171"/>
      <c r="H54" s="171" t="str">
        <f>'将来負担比率（分子）の構造'!K$40</f>
        <v>R02</v>
      </c>
      <c r="I54" s="171"/>
      <c r="J54" s="171"/>
      <c r="K54" s="171" t="str">
        <f>'将来負担比率（分子）の構造'!L$40</f>
        <v>R03</v>
      </c>
      <c r="L54" s="171"/>
      <c r="M54" s="171"/>
      <c r="N54" s="171" t="str">
        <f>'将来負担比率（分子）の構造'!M$40</f>
        <v>R04</v>
      </c>
      <c r="O54" s="171"/>
      <c r="P54" s="171"/>
    </row>
    <row r="55" spans="1:16" x14ac:dyDescent="0.15">
      <c r="A55" s="171"/>
      <c r="B55" s="171" t="s">
        <v>75</v>
      </c>
      <c r="C55" s="171"/>
      <c r="D55" s="171" t="s">
        <v>76</v>
      </c>
      <c r="E55" s="171" t="s">
        <v>75</v>
      </c>
      <c r="F55" s="171"/>
      <c r="G55" s="171" t="s">
        <v>76</v>
      </c>
      <c r="H55" s="171" t="s">
        <v>75</v>
      </c>
      <c r="I55" s="171"/>
      <c r="J55" s="171" t="s">
        <v>76</v>
      </c>
      <c r="K55" s="171" t="s">
        <v>75</v>
      </c>
      <c r="L55" s="171"/>
      <c r="M55" s="171" t="s">
        <v>76</v>
      </c>
      <c r="N55" s="171" t="s">
        <v>75</v>
      </c>
      <c r="O55" s="171"/>
      <c r="P55" s="171" t="s">
        <v>76</v>
      </c>
    </row>
    <row r="56" spans="1:16" x14ac:dyDescent="0.15">
      <c r="A56" s="171" t="s">
        <v>45</v>
      </c>
      <c r="B56" s="171"/>
      <c r="C56" s="171"/>
      <c r="D56" s="171">
        <f>'将来負担比率（分子）の構造'!I$52</f>
        <v>5136</v>
      </c>
      <c r="E56" s="171"/>
      <c r="F56" s="171"/>
      <c r="G56" s="171">
        <f>'将来負担比率（分子）の構造'!J$52</f>
        <v>5138</v>
      </c>
      <c r="H56" s="171"/>
      <c r="I56" s="171"/>
      <c r="J56" s="171">
        <f>'将来負担比率（分子）の構造'!K$52</f>
        <v>5141</v>
      </c>
      <c r="K56" s="171"/>
      <c r="L56" s="171"/>
      <c r="M56" s="171">
        <f>'将来負担比率（分子）の構造'!L$52</f>
        <v>5320</v>
      </c>
      <c r="N56" s="171"/>
      <c r="O56" s="171"/>
      <c r="P56" s="171">
        <f>'将来負担比率（分子）の構造'!M$52</f>
        <v>5273</v>
      </c>
    </row>
    <row r="57" spans="1:16" x14ac:dyDescent="0.15">
      <c r="A57" s="171" t="s">
        <v>44</v>
      </c>
      <c r="B57" s="171"/>
      <c r="C57" s="171"/>
      <c r="D57" s="171">
        <f>'将来負担比率（分子）の構造'!I$51</f>
        <v>263</v>
      </c>
      <c r="E57" s="171"/>
      <c r="F57" s="171"/>
      <c r="G57" s="171">
        <f>'将来負担比率（分子）の構造'!J$51</f>
        <v>354</v>
      </c>
      <c r="H57" s="171"/>
      <c r="I57" s="171"/>
      <c r="J57" s="171">
        <f>'将来負担比率（分子）の構造'!K$51</f>
        <v>337</v>
      </c>
      <c r="K57" s="171"/>
      <c r="L57" s="171"/>
      <c r="M57" s="171">
        <f>'将来負担比率（分子）の構造'!L$51</f>
        <v>392</v>
      </c>
      <c r="N57" s="171"/>
      <c r="O57" s="171"/>
      <c r="P57" s="171">
        <f>'将来負担比率（分子）の構造'!M$51</f>
        <v>412</v>
      </c>
    </row>
    <row r="58" spans="1:16" x14ac:dyDescent="0.15">
      <c r="A58" s="171" t="s">
        <v>43</v>
      </c>
      <c r="B58" s="171"/>
      <c r="C58" s="171"/>
      <c r="D58" s="171">
        <f>'将来負担比率（分子）の構造'!I$50</f>
        <v>959</v>
      </c>
      <c r="E58" s="171"/>
      <c r="F58" s="171"/>
      <c r="G58" s="171">
        <f>'将来負担比率（分子）の構造'!J$50</f>
        <v>1028</v>
      </c>
      <c r="H58" s="171"/>
      <c r="I58" s="171"/>
      <c r="J58" s="171">
        <f>'将来負担比率（分子）の構造'!K$50</f>
        <v>1209</v>
      </c>
      <c r="K58" s="171"/>
      <c r="L58" s="171"/>
      <c r="M58" s="171">
        <f>'将来負担比率（分子）の構造'!L$50</f>
        <v>1500</v>
      </c>
      <c r="N58" s="171"/>
      <c r="O58" s="171"/>
      <c r="P58" s="171">
        <f>'将来負担比率（分子）の構造'!M$50</f>
        <v>1585</v>
      </c>
    </row>
    <row r="59" spans="1:16" x14ac:dyDescent="0.15">
      <c r="A59" s="171" t="s">
        <v>41</v>
      </c>
      <c r="B59" s="171" t="str">
        <f>'将来負担比率（分子）の構造'!I$49</f>
        <v>-</v>
      </c>
      <c r="C59" s="171"/>
      <c r="D59" s="171"/>
      <c r="E59" s="171" t="str">
        <f>'将来負担比率（分子）の構造'!J$49</f>
        <v>-</v>
      </c>
      <c r="F59" s="171"/>
      <c r="G59" s="171"/>
      <c r="H59" s="171" t="str">
        <f>'将来負担比率（分子）の構造'!K$49</f>
        <v>-</v>
      </c>
      <c r="I59" s="171"/>
      <c r="J59" s="171"/>
      <c r="K59" s="171" t="str">
        <f>'将来負担比率（分子）の構造'!L$49</f>
        <v>-</v>
      </c>
      <c r="L59" s="171"/>
      <c r="M59" s="171"/>
      <c r="N59" s="171" t="str">
        <f>'将来負担比率（分子）の構造'!M$49</f>
        <v>-</v>
      </c>
      <c r="O59" s="171"/>
      <c r="P59" s="171"/>
    </row>
    <row r="60" spans="1:16" x14ac:dyDescent="0.15">
      <c r="A60" s="171" t="s">
        <v>40</v>
      </c>
      <c r="B60" s="171" t="str">
        <f>'将来負担比率（分子）の構造'!I$48</f>
        <v>-</v>
      </c>
      <c r="C60" s="171"/>
      <c r="D60" s="171"/>
      <c r="E60" s="171" t="str">
        <f>'将来負担比率（分子）の構造'!J$48</f>
        <v>-</v>
      </c>
      <c r="F60" s="171"/>
      <c r="G60" s="171"/>
      <c r="H60" s="171" t="str">
        <f>'将来負担比率（分子）の構造'!K$48</f>
        <v>-</v>
      </c>
      <c r="I60" s="171"/>
      <c r="J60" s="171"/>
      <c r="K60" s="171" t="str">
        <f>'将来負担比率（分子）の構造'!L$48</f>
        <v>-</v>
      </c>
      <c r="L60" s="171"/>
      <c r="M60" s="171"/>
      <c r="N60" s="171" t="str">
        <f>'将来負担比率（分子）の構造'!M$48</f>
        <v>-</v>
      </c>
      <c r="O60" s="171"/>
      <c r="P60" s="171"/>
    </row>
    <row r="61" spans="1:16" x14ac:dyDescent="0.15">
      <c r="A61" s="171" t="s">
        <v>38</v>
      </c>
      <c r="B61" s="171" t="str">
        <f>'将来負担比率（分子）の構造'!I$46</f>
        <v>-</v>
      </c>
      <c r="C61" s="171"/>
      <c r="D61" s="171"/>
      <c r="E61" s="171" t="str">
        <f>'将来負担比率（分子）の構造'!J$46</f>
        <v>-</v>
      </c>
      <c r="F61" s="171"/>
      <c r="G61" s="171"/>
      <c r="H61" s="171" t="str">
        <f>'将来負担比率（分子）の構造'!K$46</f>
        <v>-</v>
      </c>
      <c r="I61" s="171"/>
      <c r="J61" s="171"/>
      <c r="K61" s="171" t="str">
        <f>'将来負担比率（分子）の構造'!L$46</f>
        <v>-</v>
      </c>
      <c r="L61" s="171"/>
      <c r="M61" s="171"/>
      <c r="N61" s="171" t="str">
        <f>'将来負担比率（分子）の構造'!M$46</f>
        <v>-</v>
      </c>
      <c r="O61" s="171"/>
      <c r="P61" s="171"/>
    </row>
    <row r="62" spans="1:16" x14ac:dyDescent="0.15">
      <c r="A62" s="171" t="s">
        <v>37</v>
      </c>
      <c r="B62" s="171">
        <f>'将来負担比率（分子）の構造'!I$45</f>
        <v>38</v>
      </c>
      <c r="C62" s="171"/>
      <c r="D62" s="171"/>
      <c r="E62" s="171">
        <f>'将来負担比率（分子）の構造'!J$45</f>
        <v>7</v>
      </c>
      <c r="F62" s="171"/>
      <c r="G62" s="171"/>
      <c r="H62" s="171">
        <f>'将来負担比率（分子）の構造'!K$45</f>
        <v>1</v>
      </c>
      <c r="I62" s="171"/>
      <c r="J62" s="171"/>
      <c r="K62" s="171" t="str">
        <f>'将来負担比率（分子）の構造'!L$45</f>
        <v>-</v>
      </c>
      <c r="L62" s="171"/>
      <c r="M62" s="171"/>
      <c r="N62" s="171" t="str">
        <f>'将来負担比率（分子）の構造'!M$45</f>
        <v>-</v>
      </c>
      <c r="O62" s="171"/>
      <c r="P62" s="171"/>
    </row>
    <row r="63" spans="1:16" x14ac:dyDescent="0.15">
      <c r="A63" s="171" t="s">
        <v>36</v>
      </c>
      <c r="B63" s="171">
        <f>'将来負担比率（分子）の構造'!I$44</f>
        <v>265</v>
      </c>
      <c r="C63" s="171"/>
      <c r="D63" s="171"/>
      <c r="E63" s="171">
        <f>'将来負担比率（分子）の構造'!J$44</f>
        <v>174</v>
      </c>
      <c r="F63" s="171"/>
      <c r="G63" s="171"/>
      <c r="H63" s="171">
        <f>'将来負担比率（分子）の構造'!K$44</f>
        <v>193</v>
      </c>
      <c r="I63" s="171"/>
      <c r="J63" s="171"/>
      <c r="K63" s="171">
        <f>'将来負担比率（分子）の構造'!L$44</f>
        <v>198</v>
      </c>
      <c r="L63" s="171"/>
      <c r="M63" s="171"/>
      <c r="N63" s="171">
        <f>'将来負担比率（分子）の構造'!M$44</f>
        <v>235</v>
      </c>
      <c r="O63" s="171"/>
      <c r="P63" s="171"/>
    </row>
    <row r="64" spans="1:16" x14ac:dyDescent="0.15">
      <c r="A64" s="171" t="s">
        <v>35</v>
      </c>
      <c r="B64" s="171">
        <f>'将来負担比率（分子）の構造'!I$43</f>
        <v>1023</v>
      </c>
      <c r="C64" s="171"/>
      <c r="D64" s="171"/>
      <c r="E64" s="171">
        <f>'将来負担比率（分子）の構造'!J$43</f>
        <v>978</v>
      </c>
      <c r="F64" s="171"/>
      <c r="G64" s="171"/>
      <c r="H64" s="171">
        <f>'将来負担比率（分子）の構造'!K$43</f>
        <v>939</v>
      </c>
      <c r="I64" s="171"/>
      <c r="J64" s="171"/>
      <c r="K64" s="171">
        <f>'将来負担比率（分子）の構造'!L$43</f>
        <v>920</v>
      </c>
      <c r="L64" s="171"/>
      <c r="M64" s="171"/>
      <c r="N64" s="171">
        <f>'将来負担比率（分子）の構造'!M$43</f>
        <v>886</v>
      </c>
      <c r="O64" s="171"/>
      <c r="P64" s="171"/>
    </row>
    <row r="65" spans="1:16" x14ac:dyDescent="0.15">
      <c r="A65" s="171" t="s">
        <v>34</v>
      </c>
      <c r="B65" s="171">
        <f>'将来負担比率（分子）の構造'!I$42</f>
        <v>102</v>
      </c>
      <c r="C65" s="171"/>
      <c r="D65" s="171"/>
      <c r="E65" s="171">
        <f>'将来負担比率（分子）の構造'!J$42</f>
        <v>84</v>
      </c>
      <c r="F65" s="171"/>
      <c r="G65" s="171"/>
      <c r="H65" s="171">
        <f>'将来負担比率（分子）の構造'!K$42</f>
        <v>66</v>
      </c>
      <c r="I65" s="171"/>
      <c r="J65" s="171"/>
      <c r="K65" s="171">
        <f>'将来負担比率（分子）の構造'!L$42</f>
        <v>48</v>
      </c>
      <c r="L65" s="171"/>
      <c r="M65" s="171"/>
      <c r="N65" s="171">
        <f>'将来負担比率（分子）の構造'!M$42</f>
        <v>29</v>
      </c>
      <c r="O65" s="171"/>
      <c r="P65" s="171"/>
    </row>
    <row r="66" spans="1:16" x14ac:dyDescent="0.15">
      <c r="A66" s="171" t="s">
        <v>33</v>
      </c>
      <c r="B66" s="171">
        <f>'将来負担比率（分子）の構造'!I$41</f>
        <v>5898</v>
      </c>
      <c r="C66" s="171"/>
      <c r="D66" s="171"/>
      <c r="E66" s="171">
        <f>'将来負担比率（分子）の構造'!J$41</f>
        <v>6233</v>
      </c>
      <c r="F66" s="171"/>
      <c r="G66" s="171"/>
      <c r="H66" s="171">
        <f>'将来負担比率（分子）の構造'!K$41</f>
        <v>6199</v>
      </c>
      <c r="I66" s="171"/>
      <c r="J66" s="171"/>
      <c r="K66" s="171">
        <f>'将来負担比率（分子）の構造'!L$41</f>
        <v>6198</v>
      </c>
      <c r="L66" s="171"/>
      <c r="M66" s="171"/>
      <c r="N66" s="171">
        <f>'将来負担比率（分子）の構造'!M$41</f>
        <v>6162</v>
      </c>
      <c r="O66" s="171"/>
      <c r="P66" s="171"/>
    </row>
    <row r="67" spans="1:16" x14ac:dyDescent="0.15">
      <c r="A67" s="171" t="s">
        <v>77</v>
      </c>
      <c r="B67" s="171" t="e">
        <f>NA()</f>
        <v>#N/A</v>
      </c>
      <c r="C67" s="171">
        <f>IF(ISNUMBER('将来負担比率（分子）の構造'!I$53), IF('将来負担比率（分子）の構造'!I$53 &lt; 0, 0, '将来負担比率（分子）の構造'!I$53), NA())</f>
        <v>967</v>
      </c>
      <c r="D67" s="171" t="e">
        <f>NA()</f>
        <v>#N/A</v>
      </c>
      <c r="E67" s="171" t="e">
        <f>NA()</f>
        <v>#N/A</v>
      </c>
      <c r="F67" s="171">
        <f>IF(ISNUMBER('将来負担比率（分子）の構造'!J$53), IF('将来負担比率（分子）の構造'!J$53 &lt; 0, 0, '将来負担比率（分子）の構造'!J$53), NA())</f>
        <v>958</v>
      </c>
      <c r="G67" s="171" t="e">
        <f>NA()</f>
        <v>#N/A</v>
      </c>
      <c r="H67" s="171" t="e">
        <f>NA()</f>
        <v>#N/A</v>
      </c>
      <c r="I67" s="171">
        <f>IF(ISNUMBER('将来負担比率（分子）の構造'!K$53), IF('将来負担比率（分子）の構造'!K$53 &lt; 0, 0, '将来負担比率（分子）の構造'!K$53), NA())</f>
        <v>710</v>
      </c>
      <c r="J67" s="171" t="e">
        <f>NA()</f>
        <v>#N/A</v>
      </c>
      <c r="K67" s="171" t="e">
        <f>NA()</f>
        <v>#N/A</v>
      </c>
      <c r="L67" s="171">
        <f>IF(ISNUMBER('将来負担比率（分子）の構造'!L$53), IF('将来負担比率（分子）の構造'!L$53 &lt; 0, 0, '将来負担比率（分子）の構造'!L$53), NA())</f>
        <v>151</v>
      </c>
      <c r="M67" s="171" t="e">
        <f>NA()</f>
        <v>#N/A</v>
      </c>
      <c r="N67" s="171" t="e">
        <f>NA()</f>
        <v>#N/A</v>
      </c>
      <c r="O67" s="171">
        <f>IF(ISNUMBER('将来負担比率（分子）の構造'!M$53), IF('将来負担比率（分子）の構造'!M$53 &lt; 0, 0, '将来負担比率（分子）の構造'!M$53), NA())</f>
        <v>42</v>
      </c>
      <c r="P67" s="171" t="e">
        <f>NA()</f>
        <v>#N/A</v>
      </c>
    </row>
    <row r="70" spans="1:16" x14ac:dyDescent="0.15">
      <c r="A70" s="173" t="s">
        <v>78</v>
      </c>
      <c r="B70" s="173"/>
      <c r="C70" s="173"/>
      <c r="D70" s="173"/>
      <c r="E70" s="173"/>
      <c r="F70" s="173"/>
    </row>
    <row r="71" spans="1:16" x14ac:dyDescent="0.15">
      <c r="A71" s="174"/>
      <c r="B71" s="174" t="str">
        <f>基金残高に係る経年分析!F54</f>
        <v>R02</v>
      </c>
      <c r="C71" s="174" t="str">
        <f>基金残高に係る経年分析!G54</f>
        <v>R03</v>
      </c>
      <c r="D71" s="174" t="str">
        <f>基金残高に係る経年分析!H54</f>
        <v>R04</v>
      </c>
    </row>
    <row r="72" spans="1:16" x14ac:dyDescent="0.15">
      <c r="A72" s="174" t="s">
        <v>79</v>
      </c>
      <c r="B72" s="175">
        <f>基金残高に係る経年分析!F55</f>
        <v>606</v>
      </c>
      <c r="C72" s="175">
        <f>基金残高に係る経年分析!G55</f>
        <v>688</v>
      </c>
      <c r="D72" s="175">
        <f>基金残高に係る経年分析!H55</f>
        <v>780</v>
      </c>
    </row>
    <row r="73" spans="1:16" x14ac:dyDescent="0.15">
      <c r="A73" s="174" t="s">
        <v>80</v>
      </c>
      <c r="B73" s="175">
        <f>基金残高に係る経年分析!F56</f>
        <v>84</v>
      </c>
      <c r="C73" s="175">
        <f>基金残高に係る経年分析!G56</f>
        <v>196</v>
      </c>
      <c r="D73" s="175">
        <f>基金残高に係る経年分析!H56</f>
        <v>196</v>
      </c>
    </row>
    <row r="74" spans="1:16" x14ac:dyDescent="0.15">
      <c r="A74" s="174" t="s">
        <v>81</v>
      </c>
      <c r="B74" s="175">
        <f>基金残高に係る経年分析!F57</f>
        <v>492</v>
      </c>
      <c r="C74" s="175">
        <f>基金残高に係る経年分析!G57</f>
        <v>563</v>
      </c>
      <c r="D74" s="175">
        <f>基金残高に係る経年分析!H57</f>
        <v>553</v>
      </c>
    </row>
  </sheetData>
  <sheetProtection algorithmName="SHA-512" hashValue="hPgL616nLDTitmB9VfAKi+jX0KrmxjuaBbZvW55TCtdacQ9k0CnNAQIz4mHcZFEiSFdiEj7y6EYf+Mr4KiwQFg==" saltValue="4gJPFfGddXe2tqavWIiwyA=="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85" zoomScaleNormal="85" workbookViewId="0">
      <selection activeCell="BG35" sqref="BG35:CB35"/>
    </sheetView>
  </sheetViews>
  <sheetFormatPr defaultColWidth="0" defaultRowHeight="11.25" customHeight="1" zeroHeight="1" x14ac:dyDescent="0.15"/>
  <cols>
    <col min="1" max="1" width="1.625" style="210" customWidth="1"/>
    <col min="2" max="2" width="2.375" style="210" customWidth="1"/>
    <col min="3" max="16" width="2.625" style="210" customWidth="1"/>
    <col min="17" max="17" width="2.375" style="210" customWidth="1"/>
    <col min="18" max="95" width="1.625" style="210" customWidth="1"/>
    <col min="96" max="133" width="1.625" style="222" customWidth="1"/>
    <col min="134" max="143" width="1.625" style="210" customWidth="1"/>
    <col min="144" max="16384" width="0" style="210" hidden="1"/>
  </cols>
  <sheetData>
    <row r="1" spans="2:143" ht="22.5" customHeight="1" thickBot="1" x14ac:dyDescent="0.2">
      <c r="B1" s="208"/>
      <c r="C1" s="209"/>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209"/>
      <c r="AH1" s="209"/>
      <c r="AI1" s="209"/>
      <c r="AJ1" s="209"/>
      <c r="AK1" s="209"/>
      <c r="AL1" s="209"/>
      <c r="AM1" s="209"/>
      <c r="AN1" s="209"/>
      <c r="AO1" s="209"/>
      <c r="AP1" s="209"/>
      <c r="AQ1" s="209"/>
      <c r="AR1" s="209"/>
      <c r="AS1" s="209"/>
      <c r="AT1" s="209"/>
      <c r="AU1" s="209"/>
      <c r="AV1" s="209"/>
      <c r="AW1" s="209"/>
      <c r="AX1" s="209"/>
      <c r="AY1" s="209"/>
      <c r="AZ1" s="209"/>
      <c r="BA1" s="209"/>
      <c r="BB1" s="209"/>
      <c r="BC1" s="209"/>
      <c r="BD1" s="209"/>
      <c r="BE1" s="209"/>
      <c r="BF1" s="209"/>
      <c r="BG1" s="209"/>
      <c r="BH1" s="209"/>
      <c r="BI1" s="209"/>
      <c r="BJ1" s="209"/>
      <c r="BK1" s="209"/>
      <c r="BL1" s="209"/>
      <c r="BM1" s="209"/>
      <c r="BN1" s="209"/>
      <c r="BO1" s="209"/>
      <c r="BP1" s="209"/>
      <c r="BQ1" s="209"/>
      <c r="BR1" s="209"/>
      <c r="BS1" s="209"/>
      <c r="BT1" s="209"/>
      <c r="BU1" s="209"/>
      <c r="BV1" s="209"/>
      <c r="BW1" s="209"/>
      <c r="BX1" s="209"/>
      <c r="BY1" s="209"/>
      <c r="BZ1" s="209"/>
      <c r="CA1" s="209"/>
      <c r="CB1" s="209"/>
      <c r="CC1" s="209"/>
      <c r="CD1" s="209"/>
      <c r="CE1" s="209"/>
      <c r="CF1" s="209"/>
      <c r="CG1" s="209"/>
      <c r="CH1" s="209"/>
      <c r="CI1" s="209"/>
      <c r="CJ1" s="209"/>
      <c r="CK1" s="209"/>
      <c r="CL1" s="209"/>
      <c r="CM1" s="209"/>
      <c r="CN1" s="209"/>
      <c r="CO1" s="209"/>
      <c r="CP1" s="209"/>
      <c r="CQ1" s="209"/>
      <c r="CR1" s="209"/>
      <c r="CS1" s="209"/>
      <c r="CT1" s="209"/>
      <c r="CU1" s="209"/>
      <c r="CV1" s="209"/>
      <c r="CW1" s="209"/>
      <c r="CX1" s="209"/>
      <c r="CY1" s="209"/>
      <c r="CZ1" s="209"/>
      <c r="DA1" s="209"/>
      <c r="DB1" s="209"/>
      <c r="DC1" s="209"/>
      <c r="DD1" s="209"/>
      <c r="DE1" s="209"/>
      <c r="DF1" s="209"/>
      <c r="DG1" s="209"/>
      <c r="DH1" s="638" t="s">
        <v>216</v>
      </c>
      <c r="DI1" s="639"/>
      <c r="DJ1" s="639"/>
      <c r="DK1" s="639"/>
      <c r="DL1" s="639"/>
      <c r="DM1" s="639"/>
      <c r="DN1" s="640"/>
      <c r="DO1" s="210"/>
      <c r="DP1" s="638" t="s">
        <v>217</v>
      </c>
      <c r="DQ1" s="639"/>
      <c r="DR1" s="639"/>
      <c r="DS1" s="639"/>
      <c r="DT1" s="639"/>
      <c r="DU1" s="639"/>
      <c r="DV1" s="639"/>
      <c r="DW1" s="639"/>
      <c r="DX1" s="639"/>
      <c r="DY1" s="639"/>
      <c r="DZ1" s="639"/>
      <c r="EA1" s="639"/>
      <c r="EB1" s="639"/>
      <c r="EC1" s="640"/>
      <c r="ED1" s="209"/>
      <c r="EE1" s="209"/>
      <c r="EF1" s="209"/>
      <c r="EG1" s="209"/>
      <c r="EH1" s="209"/>
      <c r="EI1" s="209"/>
      <c r="EJ1" s="209"/>
      <c r="EK1" s="209"/>
      <c r="EL1" s="209"/>
      <c r="EM1" s="209"/>
    </row>
    <row r="2" spans="2:143" ht="22.5" customHeight="1" x14ac:dyDescent="0.15">
      <c r="B2" s="211" t="s">
        <v>218</v>
      </c>
      <c r="R2" s="212"/>
      <c r="S2" s="212"/>
      <c r="T2" s="212"/>
      <c r="U2" s="212"/>
      <c r="V2" s="212"/>
      <c r="W2" s="212"/>
      <c r="X2" s="212"/>
      <c r="Y2" s="212"/>
      <c r="Z2" s="212"/>
      <c r="AA2" s="212"/>
      <c r="AB2" s="212"/>
      <c r="AC2" s="212"/>
      <c r="AE2" s="213"/>
      <c r="AF2" s="213"/>
      <c r="AG2" s="213"/>
      <c r="AH2" s="213"/>
      <c r="AI2" s="213"/>
      <c r="AJ2" s="212"/>
      <c r="AK2" s="212"/>
      <c r="AL2" s="212"/>
      <c r="AM2" s="212"/>
      <c r="AN2" s="212"/>
      <c r="AO2" s="212"/>
      <c r="AP2" s="212"/>
      <c r="CD2" s="209"/>
      <c r="CE2" s="209"/>
      <c r="CF2" s="209"/>
      <c r="CG2" s="209"/>
      <c r="CH2" s="209"/>
      <c r="CI2" s="209"/>
      <c r="CJ2" s="209"/>
      <c r="CK2" s="209"/>
      <c r="CL2" s="209"/>
      <c r="CM2" s="209"/>
      <c r="CN2" s="209"/>
      <c r="CO2" s="209"/>
      <c r="CP2" s="209"/>
      <c r="CQ2" s="209"/>
      <c r="CR2" s="209"/>
      <c r="CS2" s="209"/>
      <c r="CT2" s="209"/>
      <c r="CU2" s="209"/>
      <c r="CV2" s="209"/>
      <c r="CW2" s="209"/>
      <c r="CX2" s="209"/>
      <c r="CY2" s="209"/>
      <c r="CZ2" s="209"/>
      <c r="DA2" s="209"/>
      <c r="DB2" s="209"/>
      <c r="DC2" s="209"/>
      <c r="DD2" s="209"/>
      <c r="DE2" s="209"/>
      <c r="DF2" s="209"/>
      <c r="DG2" s="209"/>
      <c r="DH2" s="209"/>
      <c r="DI2" s="209"/>
      <c r="DJ2" s="209"/>
      <c r="DK2" s="209"/>
      <c r="DL2" s="209"/>
      <c r="DM2" s="209"/>
      <c r="DN2" s="209"/>
      <c r="DO2" s="209"/>
      <c r="DP2" s="209"/>
      <c r="DQ2" s="209"/>
      <c r="DR2" s="209"/>
      <c r="DS2" s="209"/>
      <c r="DT2" s="209"/>
      <c r="DU2" s="209"/>
      <c r="DV2" s="209"/>
      <c r="DW2" s="209"/>
      <c r="DX2" s="209"/>
      <c r="DY2" s="209"/>
      <c r="DZ2" s="209"/>
      <c r="EA2" s="209"/>
      <c r="EB2" s="209"/>
      <c r="EC2" s="209"/>
    </row>
    <row r="3" spans="2:143" ht="11.25" customHeight="1" x14ac:dyDescent="0.15">
      <c r="B3" s="641" t="s">
        <v>219</v>
      </c>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c r="AL3" s="642"/>
      <c r="AM3" s="642"/>
      <c r="AN3" s="642"/>
      <c r="AO3" s="642"/>
      <c r="AP3" s="641" t="s">
        <v>220</v>
      </c>
      <c r="AQ3" s="642"/>
      <c r="AR3" s="642"/>
      <c r="AS3" s="642"/>
      <c r="AT3" s="642"/>
      <c r="AU3" s="642"/>
      <c r="AV3" s="642"/>
      <c r="AW3" s="642"/>
      <c r="AX3" s="642"/>
      <c r="AY3" s="642"/>
      <c r="AZ3" s="642"/>
      <c r="BA3" s="642"/>
      <c r="BB3" s="642"/>
      <c r="BC3" s="642"/>
      <c r="BD3" s="642"/>
      <c r="BE3" s="642"/>
      <c r="BF3" s="642"/>
      <c r="BG3" s="642"/>
      <c r="BH3" s="642"/>
      <c r="BI3" s="642"/>
      <c r="BJ3" s="642"/>
      <c r="BK3" s="642"/>
      <c r="BL3" s="642"/>
      <c r="BM3" s="642"/>
      <c r="BN3" s="642"/>
      <c r="BO3" s="642"/>
      <c r="BP3" s="642"/>
      <c r="BQ3" s="642"/>
      <c r="BR3" s="642"/>
      <c r="BS3" s="642"/>
      <c r="BT3" s="642"/>
      <c r="BU3" s="642"/>
      <c r="BV3" s="642"/>
      <c r="BW3" s="642"/>
      <c r="BX3" s="642"/>
      <c r="BY3" s="642"/>
      <c r="BZ3" s="642"/>
      <c r="CA3" s="642"/>
      <c r="CB3" s="643"/>
      <c r="CD3" s="641" t="s">
        <v>221</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15">
      <c r="B4" s="641" t="s">
        <v>1</v>
      </c>
      <c r="C4" s="642"/>
      <c r="D4" s="642"/>
      <c r="E4" s="642"/>
      <c r="F4" s="642"/>
      <c r="G4" s="642"/>
      <c r="H4" s="642"/>
      <c r="I4" s="642"/>
      <c r="J4" s="642"/>
      <c r="K4" s="642"/>
      <c r="L4" s="642"/>
      <c r="M4" s="642"/>
      <c r="N4" s="642"/>
      <c r="O4" s="642"/>
      <c r="P4" s="642"/>
      <c r="Q4" s="643"/>
      <c r="R4" s="641" t="s">
        <v>222</v>
      </c>
      <c r="S4" s="642"/>
      <c r="T4" s="642"/>
      <c r="U4" s="642"/>
      <c r="V4" s="642"/>
      <c r="W4" s="642"/>
      <c r="X4" s="642"/>
      <c r="Y4" s="643"/>
      <c r="Z4" s="641" t="s">
        <v>223</v>
      </c>
      <c r="AA4" s="642"/>
      <c r="AB4" s="642"/>
      <c r="AC4" s="643"/>
      <c r="AD4" s="641" t="s">
        <v>224</v>
      </c>
      <c r="AE4" s="642"/>
      <c r="AF4" s="642"/>
      <c r="AG4" s="642"/>
      <c r="AH4" s="642"/>
      <c r="AI4" s="642"/>
      <c r="AJ4" s="642"/>
      <c r="AK4" s="643"/>
      <c r="AL4" s="641" t="s">
        <v>223</v>
      </c>
      <c r="AM4" s="642"/>
      <c r="AN4" s="642"/>
      <c r="AO4" s="643"/>
      <c r="AP4" s="644" t="s">
        <v>225</v>
      </c>
      <c r="AQ4" s="644"/>
      <c r="AR4" s="644"/>
      <c r="AS4" s="644"/>
      <c r="AT4" s="644"/>
      <c r="AU4" s="644"/>
      <c r="AV4" s="644"/>
      <c r="AW4" s="644"/>
      <c r="AX4" s="644"/>
      <c r="AY4" s="644"/>
      <c r="AZ4" s="644"/>
      <c r="BA4" s="644"/>
      <c r="BB4" s="644"/>
      <c r="BC4" s="644"/>
      <c r="BD4" s="644"/>
      <c r="BE4" s="644"/>
      <c r="BF4" s="644"/>
      <c r="BG4" s="644" t="s">
        <v>226</v>
      </c>
      <c r="BH4" s="644"/>
      <c r="BI4" s="644"/>
      <c r="BJ4" s="644"/>
      <c r="BK4" s="644"/>
      <c r="BL4" s="644"/>
      <c r="BM4" s="644"/>
      <c r="BN4" s="644"/>
      <c r="BO4" s="644" t="s">
        <v>223</v>
      </c>
      <c r="BP4" s="644"/>
      <c r="BQ4" s="644"/>
      <c r="BR4" s="644"/>
      <c r="BS4" s="644" t="s">
        <v>227</v>
      </c>
      <c r="BT4" s="644"/>
      <c r="BU4" s="644"/>
      <c r="BV4" s="644"/>
      <c r="BW4" s="644"/>
      <c r="BX4" s="644"/>
      <c r="BY4" s="644"/>
      <c r="BZ4" s="644"/>
      <c r="CA4" s="644"/>
      <c r="CB4" s="644"/>
      <c r="CD4" s="641" t="s">
        <v>228</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ht="11.25" customHeight="1" x14ac:dyDescent="0.15">
      <c r="B5" s="645" t="s">
        <v>229</v>
      </c>
      <c r="C5" s="646"/>
      <c r="D5" s="646"/>
      <c r="E5" s="646"/>
      <c r="F5" s="646"/>
      <c r="G5" s="646"/>
      <c r="H5" s="646"/>
      <c r="I5" s="646"/>
      <c r="J5" s="646"/>
      <c r="K5" s="646"/>
      <c r="L5" s="646"/>
      <c r="M5" s="646"/>
      <c r="N5" s="646"/>
      <c r="O5" s="646"/>
      <c r="P5" s="646"/>
      <c r="Q5" s="647"/>
      <c r="R5" s="648">
        <v>706733</v>
      </c>
      <c r="S5" s="649"/>
      <c r="T5" s="649"/>
      <c r="U5" s="649"/>
      <c r="V5" s="649"/>
      <c r="W5" s="649"/>
      <c r="X5" s="649"/>
      <c r="Y5" s="650"/>
      <c r="Z5" s="651">
        <v>8.3000000000000007</v>
      </c>
      <c r="AA5" s="651"/>
      <c r="AB5" s="651"/>
      <c r="AC5" s="651"/>
      <c r="AD5" s="652">
        <v>706733</v>
      </c>
      <c r="AE5" s="652"/>
      <c r="AF5" s="652"/>
      <c r="AG5" s="652"/>
      <c r="AH5" s="652"/>
      <c r="AI5" s="652"/>
      <c r="AJ5" s="652"/>
      <c r="AK5" s="652"/>
      <c r="AL5" s="653">
        <v>19.600000000000001</v>
      </c>
      <c r="AM5" s="654"/>
      <c r="AN5" s="654"/>
      <c r="AO5" s="655"/>
      <c r="AP5" s="645" t="s">
        <v>230</v>
      </c>
      <c r="AQ5" s="646"/>
      <c r="AR5" s="646"/>
      <c r="AS5" s="646"/>
      <c r="AT5" s="646"/>
      <c r="AU5" s="646"/>
      <c r="AV5" s="646"/>
      <c r="AW5" s="646"/>
      <c r="AX5" s="646"/>
      <c r="AY5" s="646"/>
      <c r="AZ5" s="646"/>
      <c r="BA5" s="646"/>
      <c r="BB5" s="646"/>
      <c r="BC5" s="646"/>
      <c r="BD5" s="646"/>
      <c r="BE5" s="646"/>
      <c r="BF5" s="647"/>
      <c r="BG5" s="659">
        <v>697064</v>
      </c>
      <c r="BH5" s="660"/>
      <c r="BI5" s="660"/>
      <c r="BJ5" s="660"/>
      <c r="BK5" s="660"/>
      <c r="BL5" s="660"/>
      <c r="BM5" s="660"/>
      <c r="BN5" s="661"/>
      <c r="BO5" s="662">
        <v>98.6</v>
      </c>
      <c r="BP5" s="662"/>
      <c r="BQ5" s="662"/>
      <c r="BR5" s="662"/>
      <c r="BS5" s="663" t="s">
        <v>130</v>
      </c>
      <c r="BT5" s="663"/>
      <c r="BU5" s="663"/>
      <c r="BV5" s="663"/>
      <c r="BW5" s="663"/>
      <c r="BX5" s="663"/>
      <c r="BY5" s="663"/>
      <c r="BZ5" s="663"/>
      <c r="CA5" s="663"/>
      <c r="CB5" s="667"/>
      <c r="CD5" s="641" t="s">
        <v>225</v>
      </c>
      <c r="CE5" s="642"/>
      <c r="CF5" s="642"/>
      <c r="CG5" s="642"/>
      <c r="CH5" s="642"/>
      <c r="CI5" s="642"/>
      <c r="CJ5" s="642"/>
      <c r="CK5" s="642"/>
      <c r="CL5" s="642"/>
      <c r="CM5" s="642"/>
      <c r="CN5" s="642"/>
      <c r="CO5" s="642"/>
      <c r="CP5" s="642"/>
      <c r="CQ5" s="643"/>
      <c r="CR5" s="641" t="s">
        <v>231</v>
      </c>
      <c r="CS5" s="642"/>
      <c r="CT5" s="642"/>
      <c r="CU5" s="642"/>
      <c r="CV5" s="642"/>
      <c r="CW5" s="642"/>
      <c r="CX5" s="642"/>
      <c r="CY5" s="643"/>
      <c r="CZ5" s="641" t="s">
        <v>223</v>
      </c>
      <c r="DA5" s="642"/>
      <c r="DB5" s="642"/>
      <c r="DC5" s="643"/>
      <c r="DD5" s="641" t="s">
        <v>232</v>
      </c>
      <c r="DE5" s="642"/>
      <c r="DF5" s="642"/>
      <c r="DG5" s="642"/>
      <c r="DH5" s="642"/>
      <c r="DI5" s="642"/>
      <c r="DJ5" s="642"/>
      <c r="DK5" s="642"/>
      <c r="DL5" s="642"/>
      <c r="DM5" s="642"/>
      <c r="DN5" s="642"/>
      <c r="DO5" s="642"/>
      <c r="DP5" s="643"/>
      <c r="DQ5" s="641" t="s">
        <v>233</v>
      </c>
      <c r="DR5" s="642"/>
      <c r="DS5" s="642"/>
      <c r="DT5" s="642"/>
      <c r="DU5" s="642"/>
      <c r="DV5" s="642"/>
      <c r="DW5" s="642"/>
      <c r="DX5" s="642"/>
      <c r="DY5" s="642"/>
      <c r="DZ5" s="642"/>
      <c r="EA5" s="642"/>
      <c r="EB5" s="642"/>
      <c r="EC5" s="643"/>
    </row>
    <row r="6" spans="2:143" ht="11.25" customHeight="1" x14ac:dyDescent="0.15">
      <c r="B6" s="656" t="s">
        <v>234</v>
      </c>
      <c r="C6" s="657"/>
      <c r="D6" s="657"/>
      <c r="E6" s="657"/>
      <c r="F6" s="657"/>
      <c r="G6" s="657"/>
      <c r="H6" s="657"/>
      <c r="I6" s="657"/>
      <c r="J6" s="657"/>
      <c r="K6" s="657"/>
      <c r="L6" s="657"/>
      <c r="M6" s="657"/>
      <c r="N6" s="657"/>
      <c r="O6" s="657"/>
      <c r="P6" s="657"/>
      <c r="Q6" s="658"/>
      <c r="R6" s="659">
        <v>117098</v>
      </c>
      <c r="S6" s="660"/>
      <c r="T6" s="660"/>
      <c r="U6" s="660"/>
      <c r="V6" s="660"/>
      <c r="W6" s="660"/>
      <c r="X6" s="660"/>
      <c r="Y6" s="661"/>
      <c r="Z6" s="662">
        <v>1.4</v>
      </c>
      <c r="AA6" s="662"/>
      <c r="AB6" s="662"/>
      <c r="AC6" s="662"/>
      <c r="AD6" s="663">
        <v>117098</v>
      </c>
      <c r="AE6" s="663"/>
      <c r="AF6" s="663"/>
      <c r="AG6" s="663"/>
      <c r="AH6" s="663"/>
      <c r="AI6" s="663"/>
      <c r="AJ6" s="663"/>
      <c r="AK6" s="663"/>
      <c r="AL6" s="664">
        <v>3.2</v>
      </c>
      <c r="AM6" s="665"/>
      <c r="AN6" s="665"/>
      <c r="AO6" s="666"/>
      <c r="AP6" s="656" t="s">
        <v>235</v>
      </c>
      <c r="AQ6" s="657"/>
      <c r="AR6" s="657"/>
      <c r="AS6" s="657"/>
      <c r="AT6" s="657"/>
      <c r="AU6" s="657"/>
      <c r="AV6" s="657"/>
      <c r="AW6" s="657"/>
      <c r="AX6" s="657"/>
      <c r="AY6" s="657"/>
      <c r="AZ6" s="657"/>
      <c r="BA6" s="657"/>
      <c r="BB6" s="657"/>
      <c r="BC6" s="657"/>
      <c r="BD6" s="657"/>
      <c r="BE6" s="657"/>
      <c r="BF6" s="658"/>
      <c r="BG6" s="659">
        <v>697064</v>
      </c>
      <c r="BH6" s="660"/>
      <c r="BI6" s="660"/>
      <c r="BJ6" s="660"/>
      <c r="BK6" s="660"/>
      <c r="BL6" s="660"/>
      <c r="BM6" s="660"/>
      <c r="BN6" s="661"/>
      <c r="BO6" s="662">
        <v>98.6</v>
      </c>
      <c r="BP6" s="662"/>
      <c r="BQ6" s="662"/>
      <c r="BR6" s="662"/>
      <c r="BS6" s="663" t="s">
        <v>130</v>
      </c>
      <c r="BT6" s="663"/>
      <c r="BU6" s="663"/>
      <c r="BV6" s="663"/>
      <c r="BW6" s="663"/>
      <c r="BX6" s="663"/>
      <c r="BY6" s="663"/>
      <c r="BZ6" s="663"/>
      <c r="CA6" s="663"/>
      <c r="CB6" s="667"/>
      <c r="CD6" s="645" t="s">
        <v>236</v>
      </c>
      <c r="CE6" s="646"/>
      <c r="CF6" s="646"/>
      <c r="CG6" s="646"/>
      <c r="CH6" s="646"/>
      <c r="CI6" s="646"/>
      <c r="CJ6" s="646"/>
      <c r="CK6" s="646"/>
      <c r="CL6" s="646"/>
      <c r="CM6" s="646"/>
      <c r="CN6" s="646"/>
      <c r="CO6" s="646"/>
      <c r="CP6" s="646"/>
      <c r="CQ6" s="647"/>
      <c r="CR6" s="659">
        <v>62031</v>
      </c>
      <c r="CS6" s="660"/>
      <c r="CT6" s="660"/>
      <c r="CU6" s="660"/>
      <c r="CV6" s="660"/>
      <c r="CW6" s="660"/>
      <c r="CX6" s="660"/>
      <c r="CY6" s="661"/>
      <c r="CZ6" s="653">
        <v>0.9</v>
      </c>
      <c r="DA6" s="654"/>
      <c r="DB6" s="654"/>
      <c r="DC6" s="670"/>
      <c r="DD6" s="668" t="s">
        <v>130</v>
      </c>
      <c r="DE6" s="660"/>
      <c r="DF6" s="660"/>
      <c r="DG6" s="660"/>
      <c r="DH6" s="660"/>
      <c r="DI6" s="660"/>
      <c r="DJ6" s="660"/>
      <c r="DK6" s="660"/>
      <c r="DL6" s="660"/>
      <c r="DM6" s="660"/>
      <c r="DN6" s="660"/>
      <c r="DO6" s="660"/>
      <c r="DP6" s="661"/>
      <c r="DQ6" s="668">
        <v>62031</v>
      </c>
      <c r="DR6" s="660"/>
      <c r="DS6" s="660"/>
      <c r="DT6" s="660"/>
      <c r="DU6" s="660"/>
      <c r="DV6" s="660"/>
      <c r="DW6" s="660"/>
      <c r="DX6" s="660"/>
      <c r="DY6" s="660"/>
      <c r="DZ6" s="660"/>
      <c r="EA6" s="660"/>
      <c r="EB6" s="660"/>
      <c r="EC6" s="669"/>
    </row>
    <row r="7" spans="2:143" ht="11.25" customHeight="1" x14ac:dyDescent="0.15">
      <c r="B7" s="656" t="s">
        <v>237</v>
      </c>
      <c r="C7" s="657"/>
      <c r="D7" s="657"/>
      <c r="E7" s="657"/>
      <c r="F7" s="657"/>
      <c r="G7" s="657"/>
      <c r="H7" s="657"/>
      <c r="I7" s="657"/>
      <c r="J7" s="657"/>
      <c r="K7" s="657"/>
      <c r="L7" s="657"/>
      <c r="M7" s="657"/>
      <c r="N7" s="657"/>
      <c r="O7" s="657"/>
      <c r="P7" s="657"/>
      <c r="Q7" s="658"/>
      <c r="R7" s="659">
        <v>147</v>
      </c>
      <c r="S7" s="660"/>
      <c r="T7" s="660"/>
      <c r="U7" s="660"/>
      <c r="V7" s="660"/>
      <c r="W7" s="660"/>
      <c r="X7" s="660"/>
      <c r="Y7" s="661"/>
      <c r="Z7" s="662">
        <v>0</v>
      </c>
      <c r="AA7" s="662"/>
      <c r="AB7" s="662"/>
      <c r="AC7" s="662"/>
      <c r="AD7" s="663">
        <v>147</v>
      </c>
      <c r="AE7" s="663"/>
      <c r="AF7" s="663"/>
      <c r="AG7" s="663"/>
      <c r="AH7" s="663"/>
      <c r="AI7" s="663"/>
      <c r="AJ7" s="663"/>
      <c r="AK7" s="663"/>
      <c r="AL7" s="664">
        <v>0</v>
      </c>
      <c r="AM7" s="665"/>
      <c r="AN7" s="665"/>
      <c r="AO7" s="666"/>
      <c r="AP7" s="656" t="s">
        <v>238</v>
      </c>
      <c r="AQ7" s="657"/>
      <c r="AR7" s="657"/>
      <c r="AS7" s="657"/>
      <c r="AT7" s="657"/>
      <c r="AU7" s="657"/>
      <c r="AV7" s="657"/>
      <c r="AW7" s="657"/>
      <c r="AX7" s="657"/>
      <c r="AY7" s="657"/>
      <c r="AZ7" s="657"/>
      <c r="BA7" s="657"/>
      <c r="BB7" s="657"/>
      <c r="BC7" s="657"/>
      <c r="BD7" s="657"/>
      <c r="BE7" s="657"/>
      <c r="BF7" s="658"/>
      <c r="BG7" s="659">
        <v>254136</v>
      </c>
      <c r="BH7" s="660"/>
      <c r="BI7" s="660"/>
      <c r="BJ7" s="660"/>
      <c r="BK7" s="660"/>
      <c r="BL7" s="660"/>
      <c r="BM7" s="660"/>
      <c r="BN7" s="661"/>
      <c r="BO7" s="662">
        <v>36</v>
      </c>
      <c r="BP7" s="662"/>
      <c r="BQ7" s="662"/>
      <c r="BR7" s="662"/>
      <c r="BS7" s="663" t="s">
        <v>130</v>
      </c>
      <c r="BT7" s="663"/>
      <c r="BU7" s="663"/>
      <c r="BV7" s="663"/>
      <c r="BW7" s="663"/>
      <c r="BX7" s="663"/>
      <c r="BY7" s="663"/>
      <c r="BZ7" s="663"/>
      <c r="CA7" s="663"/>
      <c r="CB7" s="667"/>
      <c r="CD7" s="656" t="s">
        <v>239</v>
      </c>
      <c r="CE7" s="657"/>
      <c r="CF7" s="657"/>
      <c r="CG7" s="657"/>
      <c r="CH7" s="657"/>
      <c r="CI7" s="657"/>
      <c r="CJ7" s="657"/>
      <c r="CK7" s="657"/>
      <c r="CL7" s="657"/>
      <c r="CM7" s="657"/>
      <c r="CN7" s="657"/>
      <c r="CO7" s="657"/>
      <c r="CP7" s="657"/>
      <c r="CQ7" s="658"/>
      <c r="CR7" s="659">
        <v>1068060</v>
      </c>
      <c r="CS7" s="660"/>
      <c r="CT7" s="660"/>
      <c r="CU7" s="660"/>
      <c r="CV7" s="660"/>
      <c r="CW7" s="660"/>
      <c r="CX7" s="660"/>
      <c r="CY7" s="661"/>
      <c r="CZ7" s="662">
        <v>14.9</v>
      </c>
      <c r="DA7" s="662"/>
      <c r="DB7" s="662"/>
      <c r="DC7" s="662"/>
      <c r="DD7" s="668">
        <v>48512</v>
      </c>
      <c r="DE7" s="660"/>
      <c r="DF7" s="660"/>
      <c r="DG7" s="660"/>
      <c r="DH7" s="660"/>
      <c r="DI7" s="660"/>
      <c r="DJ7" s="660"/>
      <c r="DK7" s="660"/>
      <c r="DL7" s="660"/>
      <c r="DM7" s="660"/>
      <c r="DN7" s="660"/>
      <c r="DO7" s="660"/>
      <c r="DP7" s="661"/>
      <c r="DQ7" s="668">
        <v>735829</v>
      </c>
      <c r="DR7" s="660"/>
      <c r="DS7" s="660"/>
      <c r="DT7" s="660"/>
      <c r="DU7" s="660"/>
      <c r="DV7" s="660"/>
      <c r="DW7" s="660"/>
      <c r="DX7" s="660"/>
      <c r="DY7" s="660"/>
      <c r="DZ7" s="660"/>
      <c r="EA7" s="660"/>
      <c r="EB7" s="660"/>
      <c r="EC7" s="669"/>
    </row>
    <row r="8" spans="2:143" ht="11.25" customHeight="1" x14ac:dyDescent="0.15">
      <c r="B8" s="656" t="s">
        <v>240</v>
      </c>
      <c r="C8" s="657"/>
      <c r="D8" s="657"/>
      <c r="E8" s="657"/>
      <c r="F8" s="657"/>
      <c r="G8" s="657"/>
      <c r="H8" s="657"/>
      <c r="I8" s="657"/>
      <c r="J8" s="657"/>
      <c r="K8" s="657"/>
      <c r="L8" s="657"/>
      <c r="M8" s="657"/>
      <c r="N8" s="657"/>
      <c r="O8" s="657"/>
      <c r="P8" s="657"/>
      <c r="Q8" s="658"/>
      <c r="R8" s="659">
        <v>2803</v>
      </c>
      <c r="S8" s="660"/>
      <c r="T8" s="660"/>
      <c r="U8" s="660"/>
      <c r="V8" s="660"/>
      <c r="W8" s="660"/>
      <c r="X8" s="660"/>
      <c r="Y8" s="661"/>
      <c r="Z8" s="662">
        <v>0</v>
      </c>
      <c r="AA8" s="662"/>
      <c r="AB8" s="662"/>
      <c r="AC8" s="662"/>
      <c r="AD8" s="663">
        <v>2803</v>
      </c>
      <c r="AE8" s="663"/>
      <c r="AF8" s="663"/>
      <c r="AG8" s="663"/>
      <c r="AH8" s="663"/>
      <c r="AI8" s="663"/>
      <c r="AJ8" s="663"/>
      <c r="AK8" s="663"/>
      <c r="AL8" s="664">
        <v>0.1</v>
      </c>
      <c r="AM8" s="665"/>
      <c r="AN8" s="665"/>
      <c r="AO8" s="666"/>
      <c r="AP8" s="656" t="s">
        <v>241</v>
      </c>
      <c r="AQ8" s="657"/>
      <c r="AR8" s="657"/>
      <c r="AS8" s="657"/>
      <c r="AT8" s="657"/>
      <c r="AU8" s="657"/>
      <c r="AV8" s="657"/>
      <c r="AW8" s="657"/>
      <c r="AX8" s="657"/>
      <c r="AY8" s="657"/>
      <c r="AZ8" s="657"/>
      <c r="BA8" s="657"/>
      <c r="BB8" s="657"/>
      <c r="BC8" s="657"/>
      <c r="BD8" s="657"/>
      <c r="BE8" s="657"/>
      <c r="BF8" s="658"/>
      <c r="BG8" s="659">
        <v>10693</v>
      </c>
      <c r="BH8" s="660"/>
      <c r="BI8" s="660"/>
      <c r="BJ8" s="660"/>
      <c r="BK8" s="660"/>
      <c r="BL8" s="660"/>
      <c r="BM8" s="660"/>
      <c r="BN8" s="661"/>
      <c r="BO8" s="662">
        <v>1.5</v>
      </c>
      <c r="BP8" s="662"/>
      <c r="BQ8" s="662"/>
      <c r="BR8" s="662"/>
      <c r="BS8" s="663" t="s">
        <v>242</v>
      </c>
      <c r="BT8" s="663"/>
      <c r="BU8" s="663"/>
      <c r="BV8" s="663"/>
      <c r="BW8" s="663"/>
      <c r="BX8" s="663"/>
      <c r="BY8" s="663"/>
      <c r="BZ8" s="663"/>
      <c r="CA8" s="663"/>
      <c r="CB8" s="667"/>
      <c r="CD8" s="656" t="s">
        <v>243</v>
      </c>
      <c r="CE8" s="657"/>
      <c r="CF8" s="657"/>
      <c r="CG8" s="657"/>
      <c r="CH8" s="657"/>
      <c r="CI8" s="657"/>
      <c r="CJ8" s="657"/>
      <c r="CK8" s="657"/>
      <c r="CL8" s="657"/>
      <c r="CM8" s="657"/>
      <c r="CN8" s="657"/>
      <c r="CO8" s="657"/>
      <c r="CP8" s="657"/>
      <c r="CQ8" s="658"/>
      <c r="CR8" s="659">
        <v>1472123</v>
      </c>
      <c r="CS8" s="660"/>
      <c r="CT8" s="660"/>
      <c r="CU8" s="660"/>
      <c r="CV8" s="660"/>
      <c r="CW8" s="660"/>
      <c r="CX8" s="660"/>
      <c r="CY8" s="661"/>
      <c r="CZ8" s="662">
        <v>20.5</v>
      </c>
      <c r="DA8" s="662"/>
      <c r="DB8" s="662"/>
      <c r="DC8" s="662"/>
      <c r="DD8" s="668">
        <v>100</v>
      </c>
      <c r="DE8" s="660"/>
      <c r="DF8" s="660"/>
      <c r="DG8" s="660"/>
      <c r="DH8" s="660"/>
      <c r="DI8" s="660"/>
      <c r="DJ8" s="660"/>
      <c r="DK8" s="660"/>
      <c r="DL8" s="660"/>
      <c r="DM8" s="660"/>
      <c r="DN8" s="660"/>
      <c r="DO8" s="660"/>
      <c r="DP8" s="661"/>
      <c r="DQ8" s="668">
        <v>862621</v>
      </c>
      <c r="DR8" s="660"/>
      <c r="DS8" s="660"/>
      <c r="DT8" s="660"/>
      <c r="DU8" s="660"/>
      <c r="DV8" s="660"/>
      <c r="DW8" s="660"/>
      <c r="DX8" s="660"/>
      <c r="DY8" s="660"/>
      <c r="DZ8" s="660"/>
      <c r="EA8" s="660"/>
      <c r="EB8" s="660"/>
      <c r="EC8" s="669"/>
    </row>
    <row r="9" spans="2:143" ht="11.25" customHeight="1" x14ac:dyDescent="0.15">
      <c r="B9" s="656" t="s">
        <v>244</v>
      </c>
      <c r="C9" s="657"/>
      <c r="D9" s="657"/>
      <c r="E9" s="657"/>
      <c r="F9" s="657"/>
      <c r="G9" s="657"/>
      <c r="H9" s="657"/>
      <c r="I9" s="657"/>
      <c r="J9" s="657"/>
      <c r="K9" s="657"/>
      <c r="L9" s="657"/>
      <c r="M9" s="657"/>
      <c r="N9" s="657"/>
      <c r="O9" s="657"/>
      <c r="P9" s="657"/>
      <c r="Q9" s="658"/>
      <c r="R9" s="659">
        <v>1753</v>
      </c>
      <c r="S9" s="660"/>
      <c r="T9" s="660"/>
      <c r="U9" s="660"/>
      <c r="V9" s="660"/>
      <c r="W9" s="660"/>
      <c r="X9" s="660"/>
      <c r="Y9" s="661"/>
      <c r="Z9" s="662">
        <v>0</v>
      </c>
      <c r="AA9" s="662"/>
      <c r="AB9" s="662"/>
      <c r="AC9" s="662"/>
      <c r="AD9" s="663">
        <v>1753</v>
      </c>
      <c r="AE9" s="663"/>
      <c r="AF9" s="663"/>
      <c r="AG9" s="663"/>
      <c r="AH9" s="663"/>
      <c r="AI9" s="663"/>
      <c r="AJ9" s="663"/>
      <c r="AK9" s="663"/>
      <c r="AL9" s="664">
        <v>0</v>
      </c>
      <c r="AM9" s="665"/>
      <c r="AN9" s="665"/>
      <c r="AO9" s="666"/>
      <c r="AP9" s="656" t="s">
        <v>245</v>
      </c>
      <c r="AQ9" s="657"/>
      <c r="AR9" s="657"/>
      <c r="AS9" s="657"/>
      <c r="AT9" s="657"/>
      <c r="AU9" s="657"/>
      <c r="AV9" s="657"/>
      <c r="AW9" s="657"/>
      <c r="AX9" s="657"/>
      <c r="AY9" s="657"/>
      <c r="AZ9" s="657"/>
      <c r="BA9" s="657"/>
      <c r="BB9" s="657"/>
      <c r="BC9" s="657"/>
      <c r="BD9" s="657"/>
      <c r="BE9" s="657"/>
      <c r="BF9" s="658"/>
      <c r="BG9" s="659">
        <v>206913</v>
      </c>
      <c r="BH9" s="660"/>
      <c r="BI9" s="660"/>
      <c r="BJ9" s="660"/>
      <c r="BK9" s="660"/>
      <c r="BL9" s="660"/>
      <c r="BM9" s="660"/>
      <c r="BN9" s="661"/>
      <c r="BO9" s="662">
        <v>29.3</v>
      </c>
      <c r="BP9" s="662"/>
      <c r="BQ9" s="662"/>
      <c r="BR9" s="662"/>
      <c r="BS9" s="663" t="s">
        <v>130</v>
      </c>
      <c r="BT9" s="663"/>
      <c r="BU9" s="663"/>
      <c r="BV9" s="663"/>
      <c r="BW9" s="663"/>
      <c r="BX9" s="663"/>
      <c r="BY9" s="663"/>
      <c r="BZ9" s="663"/>
      <c r="CA9" s="663"/>
      <c r="CB9" s="667"/>
      <c r="CD9" s="656" t="s">
        <v>246</v>
      </c>
      <c r="CE9" s="657"/>
      <c r="CF9" s="657"/>
      <c r="CG9" s="657"/>
      <c r="CH9" s="657"/>
      <c r="CI9" s="657"/>
      <c r="CJ9" s="657"/>
      <c r="CK9" s="657"/>
      <c r="CL9" s="657"/>
      <c r="CM9" s="657"/>
      <c r="CN9" s="657"/>
      <c r="CO9" s="657"/>
      <c r="CP9" s="657"/>
      <c r="CQ9" s="658"/>
      <c r="CR9" s="659">
        <v>551335</v>
      </c>
      <c r="CS9" s="660"/>
      <c r="CT9" s="660"/>
      <c r="CU9" s="660"/>
      <c r="CV9" s="660"/>
      <c r="CW9" s="660"/>
      <c r="CX9" s="660"/>
      <c r="CY9" s="661"/>
      <c r="CZ9" s="662">
        <v>7.7</v>
      </c>
      <c r="DA9" s="662"/>
      <c r="DB9" s="662"/>
      <c r="DC9" s="662"/>
      <c r="DD9" s="668">
        <v>6132</v>
      </c>
      <c r="DE9" s="660"/>
      <c r="DF9" s="660"/>
      <c r="DG9" s="660"/>
      <c r="DH9" s="660"/>
      <c r="DI9" s="660"/>
      <c r="DJ9" s="660"/>
      <c r="DK9" s="660"/>
      <c r="DL9" s="660"/>
      <c r="DM9" s="660"/>
      <c r="DN9" s="660"/>
      <c r="DO9" s="660"/>
      <c r="DP9" s="661"/>
      <c r="DQ9" s="668">
        <v>487235</v>
      </c>
      <c r="DR9" s="660"/>
      <c r="DS9" s="660"/>
      <c r="DT9" s="660"/>
      <c r="DU9" s="660"/>
      <c r="DV9" s="660"/>
      <c r="DW9" s="660"/>
      <c r="DX9" s="660"/>
      <c r="DY9" s="660"/>
      <c r="DZ9" s="660"/>
      <c r="EA9" s="660"/>
      <c r="EB9" s="660"/>
      <c r="EC9" s="669"/>
    </row>
    <row r="10" spans="2:143" ht="11.25" customHeight="1" x14ac:dyDescent="0.15">
      <c r="B10" s="656" t="s">
        <v>247</v>
      </c>
      <c r="C10" s="657"/>
      <c r="D10" s="657"/>
      <c r="E10" s="657"/>
      <c r="F10" s="657"/>
      <c r="G10" s="657"/>
      <c r="H10" s="657"/>
      <c r="I10" s="657"/>
      <c r="J10" s="657"/>
      <c r="K10" s="657"/>
      <c r="L10" s="657"/>
      <c r="M10" s="657"/>
      <c r="N10" s="657"/>
      <c r="O10" s="657"/>
      <c r="P10" s="657"/>
      <c r="Q10" s="658"/>
      <c r="R10" s="659" t="s">
        <v>130</v>
      </c>
      <c r="S10" s="660"/>
      <c r="T10" s="660"/>
      <c r="U10" s="660"/>
      <c r="V10" s="660"/>
      <c r="W10" s="660"/>
      <c r="X10" s="660"/>
      <c r="Y10" s="661"/>
      <c r="Z10" s="662" t="s">
        <v>130</v>
      </c>
      <c r="AA10" s="662"/>
      <c r="AB10" s="662"/>
      <c r="AC10" s="662"/>
      <c r="AD10" s="663" t="s">
        <v>130</v>
      </c>
      <c r="AE10" s="663"/>
      <c r="AF10" s="663"/>
      <c r="AG10" s="663"/>
      <c r="AH10" s="663"/>
      <c r="AI10" s="663"/>
      <c r="AJ10" s="663"/>
      <c r="AK10" s="663"/>
      <c r="AL10" s="664" t="s">
        <v>130</v>
      </c>
      <c r="AM10" s="665"/>
      <c r="AN10" s="665"/>
      <c r="AO10" s="666"/>
      <c r="AP10" s="656" t="s">
        <v>248</v>
      </c>
      <c r="AQ10" s="657"/>
      <c r="AR10" s="657"/>
      <c r="AS10" s="657"/>
      <c r="AT10" s="657"/>
      <c r="AU10" s="657"/>
      <c r="AV10" s="657"/>
      <c r="AW10" s="657"/>
      <c r="AX10" s="657"/>
      <c r="AY10" s="657"/>
      <c r="AZ10" s="657"/>
      <c r="BA10" s="657"/>
      <c r="BB10" s="657"/>
      <c r="BC10" s="657"/>
      <c r="BD10" s="657"/>
      <c r="BE10" s="657"/>
      <c r="BF10" s="658"/>
      <c r="BG10" s="659">
        <v>21990</v>
      </c>
      <c r="BH10" s="660"/>
      <c r="BI10" s="660"/>
      <c r="BJ10" s="660"/>
      <c r="BK10" s="660"/>
      <c r="BL10" s="660"/>
      <c r="BM10" s="660"/>
      <c r="BN10" s="661"/>
      <c r="BO10" s="662">
        <v>3.1</v>
      </c>
      <c r="BP10" s="662"/>
      <c r="BQ10" s="662"/>
      <c r="BR10" s="662"/>
      <c r="BS10" s="663" t="s">
        <v>130</v>
      </c>
      <c r="BT10" s="663"/>
      <c r="BU10" s="663"/>
      <c r="BV10" s="663"/>
      <c r="BW10" s="663"/>
      <c r="BX10" s="663"/>
      <c r="BY10" s="663"/>
      <c r="BZ10" s="663"/>
      <c r="CA10" s="663"/>
      <c r="CB10" s="667"/>
      <c r="CD10" s="656" t="s">
        <v>249</v>
      </c>
      <c r="CE10" s="657"/>
      <c r="CF10" s="657"/>
      <c r="CG10" s="657"/>
      <c r="CH10" s="657"/>
      <c r="CI10" s="657"/>
      <c r="CJ10" s="657"/>
      <c r="CK10" s="657"/>
      <c r="CL10" s="657"/>
      <c r="CM10" s="657"/>
      <c r="CN10" s="657"/>
      <c r="CO10" s="657"/>
      <c r="CP10" s="657"/>
      <c r="CQ10" s="658"/>
      <c r="CR10" s="659" t="s">
        <v>242</v>
      </c>
      <c r="CS10" s="660"/>
      <c r="CT10" s="660"/>
      <c r="CU10" s="660"/>
      <c r="CV10" s="660"/>
      <c r="CW10" s="660"/>
      <c r="CX10" s="660"/>
      <c r="CY10" s="661"/>
      <c r="CZ10" s="662" t="s">
        <v>130</v>
      </c>
      <c r="DA10" s="662"/>
      <c r="DB10" s="662"/>
      <c r="DC10" s="662"/>
      <c r="DD10" s="668" t="s">
        <v>130</v>
      </c>
      <c r="DE10" s="660"/>
      <c r="DF10" s="660"/>
      <c r="DG10" s="660"/>
      <c r="DH10" s="660"/>
      <c r="DI10" s="660"/>
      <c r="DJ10" s="660"/>
      <c r="DK10" s="660"/>
      <c r="DL10" s="660"/>
      <c r="DM10" s="660"/>
      <c r="DN10" s="660"/>
      <c r="DO10" s="660"/>
      <c r="DP10" s="661"/>
      <c r="DQ10" s="668" t="s">
        <v>130</v>
      </c>
      <c r="DR10" s="660"/>
      <c r="DS10" s="660"/>
      <c r="DT10" s="660"/>
      <c r="DU10" s="660"/>
      <c r="DV10" s="660"/>
      <c r="DW10" s="660"/>
      <c r="DX10" s="660"/>
      <c r="DY10" s="660"/>
      <c r="DZ10" s="660"/>
      <c r="EA10" s="660"/>
      <c r="EB10" s="660"/>
      <c r="EC10" s="669"/>
    </row>
    <row r="11" spans="2:143" ht="11.25" customHeight="1" x14ac:dyDescent="0.15">
      <c r="B11" s="656" t="s">
        <v>250</v>
      </c>
      <c r="C11" s="657"/>
      <c r="D11" s="657"/>
      <c r="E11" s="657"/>
      <c r="F11" s="657"/>
      <c r="G11" s="657"/>
      <c r="H11" s="657"/>
      <c r="I11" s="657"/>
      <c r="J11" s="657"/>
      <c r="K11" s="657"/>
      <c r="L11" s="657"/>
      <c r="M11" s="657"/>
      <c r="N11" s="657"/>
      <c r="O11" s="657"/>
      <c r="P11" s="657"/>
      <c r="Q11" s="658"/>
      <c r="R11" s="659">
        <v>165803</v>
      </c>
      <c r="S11" s="660"/>
      <c r="T11" s="660"/>
      <c r="U11" s="660"/>
      <c r="V11" s="660"/>
      <c r="W11" s="660"/>
      <c r="X11" s="660"/>
      <c r="Y11" s="661"/>
      <c r="Z11" s="664">
        <v>1.9</v>
      </c>
      <c r="AA11" s="665"/>
      <c r="AB11" s="665"/>
      <c r="AC11" s="671"/>
      <c r="AD11" s="668">
        <v>165803</v>
      </c>
      <c r="AE11" s="660"/>
      <c r="AF11" s="660"/>
      <c r="AG11" s="660"/>
      <c r="AH11" s="660"/>
      <c r="AI11" s="660"/>
      <c r="AJ11" s="660"/>
      <c r="AK11" s="661"/>
      <c r="AL11" s="664">
        <v>4.5999999999999996</v>
      </c>
      <c r="AM11" s="665"/>
      <c r="AN11" s="665"/>
      <c r="AO11" s="666"/>
      <c r="AP11" s="656" t="s">
        <v>251</v>
      </c>
      <c r="AQ11" s="657"/>
      <c r="AR11" s="657"/>
      <c r="AS11" s="657"/>
      <c r="AT11" s="657"/>
      <c r="AU11" s="657"/>
      <c r="AV11" s="657"/>
      <c r="AW11" s="657"/>
      <c r="AX11" s="657"/>
      <c r="AY11" s="657"/>
      <c r="AZ11" s="657"/>
      <c r="BA11" s="657"/>
      <c r="BB11" s="657"/>
      <c r="BC11" s="657"/>
      <c r="BD11" s="657"/>
      <c r="BE11" s="657"/>
      <c r="BF11" s="658"/>
      <c r="BG11" s="659">
        <v>14540</v>
      </c>
      <c r="BH11" s="660"/>
      <c r="BI11" s="660"/>
      <c r="BJ11" s="660"/>
      <c r="BK11" s="660"/>
      <c r="BL11" s="660"/>
      <c r="BM11" s="660"/>
      <c r="BN11" s="661"/>
      <c r="BO11" s="662">
        <v>2.1</v>
      </c>
      <c r="BP11" s="662"/>
      <c r="BQ11" s="662"/>
      <c r="BR11" s="662"/>
      <c r="BS11" s="663" t="s">
        <v>138</v>
      </c>
      <c r="BT11" s="663"/>
      <c r="BU11" s="663"/>
      <c r="BV11" s="663"/>
      <c r="BW11" s="663"/>
      <c r="BX11" s="663"/>
      <c r="BY11" s="663"/>
      <c r="BZ11" s="663"/>
      <c r="CA11" s="663"/>
      <c r="CB11" s="667"/>
      <c r="CD11" s="656" t="s">
        <v>252</v>
      </c>
      <c r="CE11" s="657"/>
      <c r="CF11" s="657"/>
      <c r="CG11" s="657"/>
      <c r="CH11" s="657"/>
      <c r="CI11" s="657"/>
      <c r="CJ11" s="657"/>
      <c r="CK11" s="657"/>
      <c r="CL11" s="657"/>
      <c r="CM11" s="657"/>
      <c r="CN11" s="657"/>
      <c r="CO11" s="657"/>
      <c r="CP11" s="657"/>
      <c r="CQ11" s="658"/>
      <c r="CR11" s="659">
        <v>579639</v>
      </c>
      <c r="CS11" s="660"/>
      <c r="CT11" s="660"/>
      <c r="CU11" s="660"/>
      <c r="CV11" s="660"/>
      <c r="CW11" s="660"/>
      <c r="CX11" s="660"/>
      <c r="CY11" s="661"/>
      <c r="CZ11" s="662">
        <v>8.1</v>
      </c>
      <c r="DA11" s="662"/>
      <c r="DB11" s="662"/>
      <c r="DC11" s="662"/>
      <c r="DD11" s="668">
        <v>36353</v>
      </c>
      <c r="DE11" s="660"/>
      <c r="DF11" s="660"/>
      <c r="DG11" s="660"/>
      <c r="DH11" s="660"/>
      <c r="DI11" s="660"/>
      <c r="DJ11" s="660"/>
      <c r="DK11" s="660"/>
      <c r="DL11" s="660"/>
      <c r="DM11" s="660"/>
      <c r="DN11" s="660"/>
      <c r="DO11" s="660"/>
      <c r="DP11" s="661"/>
      <c r="DQ11" s="668">
        <v>328279</v>
      </c>
      <c r="DR11" s="660"/>
      <c r="DS11" s="660"/>
      <c r="DT11" s="660"/>
      <c r="DU11" s="660"/>
      <c r="DV11" s="660"/>
      <c r="DW11" s="660"/>
      <c r="DX11" s="660"/>
      <c r="DY11" s="660"/>
      <c r="DZ11" s="660"/>
      <c r="EA11" s="660"/>
      <c r="EB11" s="660"/>
      <c r="EC11" s="669"/>
    </row>
    <row r="12" spans="2:143" ht="11.25" customHeight="1" x14ac:dyDescent="0.15">
      <c r="B12" s="656" t="s">
        <v>253</v>
      </c>
      <c r="C12" s="657"/>
      <c r="D12" s="657"/>
      <c r="E12" s="657"/>
      <c r="F12" s="657"/>
      <c r="G12" s="657"/>
      <c r="H12" s="657"/>
      <c r="I12" s="657"/>
      <c r="J12" s="657"/>
      <c r="K12" s="657"/>
      <c r="L12" s="657"/>
      <c r="M12" s="657"/>
      <c r="N12" s="657"/>
      <c r="O12" s="657"/>
      <c r="P12" s="657"/>
      <c r="Q12" s="658"/>
      <c r="R12" s="659" t="s">
        <v>242</v>
      </c>
      <c r="S12" s="660"/>
      <c r="T12" s="660"/>
      <c r="U12" s="660"/>
      <c r="V12" s="660"/>
      <c r="W12" s="660"/>
      <c r="X12" s="660"/>
      <c r="Y12" s="661"/>
      <c r="Z12" s="662" t="s">
        <v>242</v>
      </c>
      <c r="AA12" s="662"/>
      <c r="AB12" s="662"/>
      <c r="AC12" s="662"/>
      <c r="AD12" s="663" t="s">
        <v>130</v>
      </c>
      <c r="AE12" s="663"/>
      <c r="AF12" s="663"/>
      <c r="AG12" s="663"/>
      <c r="AH12" s="663"/>
      <c r="AI12" s="663"/>
      <c r="AJ12" s="663"/>
      <c r="AK12" s="663"/>
      <c r="AL12" s="664" t="s">
        <v>242</v>
      </c>
      <c r="AM12" s="665"/>
      <c r="AN12" s="665"/>
      <c r="AO12" s="666"/>
      <c r="AP12" s="656" t="s">
        <v>254</v>
      </c>
      <c r="AQ12" s="657"/>
      <c r="AR12" s="657"/>
      <c r="AS12" s="657"/>
      <c r="AT12" s="657"/>
      <c r="AU12" s="657"/>
      <c r="AV12" s="657"/>
      <c r="AW12" s="657"/>
      <c r="AX12" s="657"/>
      <c r="AY12" s="657"/>
      <c r="AZ12" s="657"/>
      <c r="BA12" s="657"/>
      <c r="BB12" s="657"/>
      <c r="BC12" s="657"/>
      <c r="BD12" s="657"/>
      <c r="BE12" s="657"/>
      <c r="BF12" s="658"/>
      <c r="BG12" s="659">
        <v>347594</v>
      </c>
      <c r="BH12" s="660"/>
      <c r="BI12" s="660"/>
      <c r="BJ12" s="660"/>
      <c r="BK12" s="660"/>
      <c r="BL12" s="660"/>
      <c r="BM12" s="660"/>
      <c r="BN12" s="661"/>
      <c r="BO12" s="662">
        <v>49.2</v>
      </c>
      <c r="BP12" s="662"/>
      <c r="BQ12" s="662"/>
      <c r="BR12" s="662"/>
      <c r="BS12" s="663" t="s">
        <v>130</v>
      </c>
      <c r="BT12" s="663"/>
      <c r="BU12" s="663"/>
      <c r="BV12" s="663"/>
      <c r="BW12" s="663"/>
      <c r="BX12" s="663"/>
      <c r="BY12" s="663"/>
      <c r="BZ12" s="663"/>
      <c r="CA12" s="663"/>
      <c r="CB12" s="667"/>
      <c r="CD12" s="656" t="s">
        <v>255</v>
      </c>
      <c r="CE12" s="657"/>
      <c r="CF12" s="657"/>
      <c r="CG12" s="657"/>
      <c r="CH12" s="657"/>
      <c r="CI12" s="657"/>
      <c r="CJ12" s="657"/>
      <c r="CK12" s="657"/>
      <c r="CL12" s="657"/>
      <c r="CM12" s="657"/>
      <c r="CN12" s="657"/>
      <c r="CO12" s="657"/>
      <c r="CP12" s="657"/>
      <c r="CQ12" s="658"/>
      <c r="CR12" s="659">
        <v>416249</v>
      </c>
      <c r="CS12" s="660"/>
      <c r="CT12" s="660"/>
      <c r="CU12" s="660"/>
      <c r="CV12" s="660"/>
      <c r="CW12" s="660"/>
      <c r="CX12" s="660"/>
      <c r="CY12" s="661"/>
      <c r="CZ12" s="662">
        <v>5.8</v>
      </c>
      <c r="DA12" s="662"/>
      <c r="DB12" s="662"/>
      <c r="DC12" s="662"/>
      <c r="DD12" s="668">
        <v>109777</v>
      </c>
      <c r="DE12" s="660"/>
      <c r="DF12" s="660"/>
      <c r="DG12" s="660"/>
      <c r="DH12" s="660"/>
      <c r="DI12" s="660"/>
      <c r="DJ12" s="660"/>
      <c r="DK12" s="660"/>
      <c r="DL12" s="660"/>
      <c r="DM12" s="660"/>
      <c r="DN12" s="660"/>
      <c r="DO12" s="660"/>
      <c r="DP12" s="661"/>
      <c r="DQ12" s="668">
        <v>198287</v>
      </c>
      <c r="DR12" s="660"/>
      <c r="DS12" s="660"/>
      <c r="DT12" s="660"/>
      <c r="DU12" s="660"/>
      <c r="DV12" s="660"/>
      <c r="DW12" s="660"/>
      <c r="DX12" s="660"/>
      <c r="DY12" s="660"/>
      <c r="DZ12" s="660"/>
      <c r="EA12" s="660"/>
      <c r="EB12" s="660"/>
      <c r="EC12" s="669"/>
    </row>
    <row r="13" spans="2:143" ht="11.25" customHeight="1" x14ac:dyDescent="0.15">
      <c r="B13" s="656" t="s">
        <v>256</v>
      </c>
      <c r="C13" s="657"/>
      <c r="D13" s="657"/>
      <c r="E13" s="657"/>
      <c r="F13" s="657"/>
      <c r="G13" s="657"/>
      <c r="H13" s="657"/>
      <c r="I13" s="657"/>
      <c r="J13" s="657"/>
      <c r="K13" s="657"/>
      <c r="L13" s="657"/>
      <c r="M13" s="657"/>
      <c r="N13" s="657"/>
      <c r="O13" s="657"/>
      <c r="P13" s="657"/>
      <c r="Q13" s="658"/>
      <c r="R13" s="659" t="s">
        <v>242</v>
      </c>
      <c r="S13" s="660"/>
      <c r="T13" s="660"/>
      <c r="U13" s="660"/>
      <c r="V13" s="660"/>
      <c r="W13" s="660"/>
      <c r="X13" s="660"/>
      <c r="Y13" s="661"/>
      <c r="Z13" s="662" t="s">
        <v>130</v>
      </c>
      <c r="AA13" s="662"/>
      <c r="AB13" s="662"/>
      <c r="AC13" s="662"/>
      <c r="AD13" s="663" t="s">
        <v>138</v>
      </c>
      <c r="AE13" s="663"/>
      <c r="AF13" s="663"/>
      <c r="AG13" s="663"/>
      <c r="AH13" s="663"/>
      <c r="AI13" s="663"/>
      <c r="AJ13" s="663"/>
      <c r="AK13" s="663"/>
      <c r="AL13" s="664" t="s">
        <v>130</v>
      </c>
      <c r="AM13" s="665"/>
      <c r="AN13" s="665"/>
      <c r="AO13" s="666"/>
      <c r="AP13" s="656" t="s">
        <v>257</v>
      </c>
      <c r="AQ13" s="657"/>
      <c r="AR13" s="657"/>
      <c r="AS13" s="657"/>
      <c r="AT13" s="657"/>
      <c r="AU13" s="657"/>
      <c r="AV13" s="657"/>
      <c r="AW13" s="657"/>
      <c r="AX13" s="657"/>
      <c r="AY13" s="657"/>
      <c r="AZ13" s="657"/>
      <c r="BA13" s="657"/>
      <c r="BB13" s="657"/>
      <c r="BC13" s="657"/>
      <c r="BD13" s="657"/>
      <c r="BE13" s="657"/>
      <c r="BF13" s="658"/>
      <c r="BG13" s="659">
        <v>344906</v>
      </c>
      <c r="BH13" s="660"/>
      <c r="BI13" s="660"/>
      <c r="BJ13" s="660"/>
      <c r="BK13" s="660"/>
      <c r="BL13" s="660"/>
      <c r="BM13" s="660"/>
      <c r="BN13" s="661"/>
      <c r="BO13" s="662">
        <v>48.8</v>
      </c>
      <c r="BP13" s="662"/>
      <c r="BQ13" s="662"/>
      <c r="BR13" s="662"/>
      <c r="BS13" s="663" t="s">
        <v>130</v>
      </c>
      <c r="BT13" s="663"/>
      <c r="BU13" s="663"/>
      <c r="BV13" s="663"/>
      <c r="BW13" s="663"/>
      <c r="BX13" s="663"/>
      <c r="BY13" s="663"/>
      <c r="BZ13" s="663"/>
      <c r="CA13" s="663"/>
      <c r="CB13" s="667"/>
      <c r="CD13" s="656" t="s">
        <v>258</v>
      </c>
      <c r="CE13" s="657"/>
      <c r="CF13" s="657"/>
      <c r="CG13" s="657"/>
      <c r="CH13" s="657"/>
      <c r="CI13" s="657"/>
      <c r="CJ13" s="657"/>
      <c r="CK13" s="657"/>
      <c r="CL13" s="657"/>
      <c r="CM13" s="657"/>
      <c r="CN13" s="657"/>
      <c r="CO13" s="657"/>
      <c r="CP13" s="657"/>
      <c r="CQ13" s="658"/>
      <c r="CR13" s="659">
        <v>649318</v>
      </c>
      <c r="CS13" s="660"/>
      <c r="CT13" s="660"/>
      <c r="CU13" s="660"/>
      <c r="CV13" s="660"/>
      <c r="CW13" s="660"/>
      <c r="CX13" s="660"/>
      <c r="CY13" s="661"/>
      <c r="CZ13" s="662">
        <v>9</v>
      </c>
      <c r="DA13" s="662"/>
      <c r="DB13" s="662"/>
      <c r="DC13" s="662"/>
      <c r="DD13" s="668">
        <v>546035</v>
      </c>
      <c r="DE13" s="660"/>
      <c r="DF13" s="660"/>
      <c r="DG13" s="660"/>
      <c r="DH13" s="660"/>
      <c r="DI13" s="660"/>
      <c r="DJ13" s="660"/>
      <c r="DK13" s="660"/>
      <c r="DL13" s="660"/>
      <c r="DM13" s="660"/>
      <c r="DN13" s="660"/>
      <c r="DO13" s="660"/>
      <c r="DP13" s="661"/>
      <c r="DQ13" s="668">
        <v>97128</v>
      </c>
      <c r="DR13" s="660"/>
      <c r="DS13" s="660"/>
      <c r="DT13" s="660"/>
      <c r="DU13" s="660"/>
      <c r="DV13" s="660"/>
      <c r="DW13" s="660"/>
      <c r="DX13" s="660"/>
      <c r="DY13" s="660"/>
      <c r="DZ13" s="660"/>
      <c r="EA13" s="660"/>
      <c r="EB13" s="660"/>
      <c r="EC13" s="669"/>
    </row>
    <row r="14" spans="2:143" ht="11.25" customHeight="1" x14ac:dyDescent="0.15">
      <c r="B14" s="656" t="s">
        <v>259</v>
      </c>
      <c r="C14" s="657"/>
      <c r="D14" s="657"/>
      <c r="E14" s="657"/>
      <c r="F14" s="657"/>
      <c r="G14" s="657"/>
      <c r="H14" s="657"/>
      <c r="I14" s="657"/>
      <c r="J14" s="657"/>
      <c r="K14" s="657"/>
      <c r="L14" s="657"/>
      <c r="M14" s="657"/>
      <c r="N14" s="657"/>
      <c r="O14" s="657"/>
      <c r="P14" s="657"/>
      <c r="Q14" s="658"/>
      <c r="R14" s="659" t="s">
        <v>242</v>
      </c>
      <c r="S14" s="660"/>
      <c r="T14" s="660"/>
      <c r="U14" s="660"/>
      <c r="V14" s="660"/>
      <c r="W14" s="660"/>
      <c r="X14" s="660"/>
      <c r="Y14" s="661"/>
      <c r="Z14" s="662" t="s">
        <v>130</v>
      </c>
      <c r="AA14" s="662"/>
      <c r="AB14" s="662"/>
      <c r="AC14" s="662"/>
      <c r="AD14" s="663" t="s">
        <v>130</v>
      </c>
      <c r="AE14" s="663"/>
      <c r="AF14" s="663"/>
      <c r="AG14" s="663"/>
      <c r="AH14" s="663"/>
      <c r="AI14" s="663"/>
      <c r="AJ14" s="663"/>
      <c r="AK14" s="663"/>
      <c r="AL14" s="664" t="s">
        <v>242</v>
      </c>
      <c r="AM14" s="665"/>
      <c r="AN14" s="665"/>
      <c r="AO14" s="666"/>
      <c r="AP14" s="656" t="s">
        <v>260</v>
      </c>
      <c r="AQ14" s="657"/>
      <c r="AR14" s="657"/>
      <c r="AS14" s="657"/>
      <c r="AT14" s="657"/>
      <c r="AU14" s="657"/>
      <c r="AV14" s="657"/>
      <c r="AW14" s="657"/>
      <c r="AX14" s="657"/>
      <c r="AY14" s="657"/>
      <c r="AZ14" s="657"/>
      <c r="BA14" s="657"/>
      <c r="BB14" s="657"/>
      <c r="BC14" s="657"/>
      <c r="BD14" s="657"/>
      <c r="BE14" s="657"/>
      <c r="BF14" s="658"/>
      <c r="BG14" s="659">
        <v>40811</v>
      </c>
      <c r="BH14" s="660"/>
      <c r="BI14" s="660"/>
      <c r="BJ14" s="660"/>
      <c r="BK14" s="660"/>
      <c r="BL14" s="660"/>
      <c r="BM14" s="660"/>
      <c r="BN14" s="661"/>
      <c r="BO14" s="662">
        <v>5.8</v>
      </c>
      <c r="BP14" s="662"/>
      <c r="BQ14" s="662"/>
      <c r="BR14" s="662"/>
      <c r="BS14" s="663" t="s">
        <v>130</v>
      </c>
      <c r="BT14" s="663"/>
      <c r="BU14" s="663"/>
      <c r="BV14" s="663"/>
      <c r="BW14" s="663"/>
      <c r="BX14" s="663"/>
      <c r="BY14" s="663"/>
      <c r="BZ14" s="663"/>
      <c r="CA14" s="663"/>
      <c r="CB14" s="667"/>
      <c r="CD14" s="656" t="s">
        <v>261</v>
      </c>
      <c r="CE14" s="657"/>
      <c r="CF14" s="657"/>
      <c r="CG14" s="657"/>
      <c r="CH14" s="657"/>
      <c r="CI14" s="657"/>
      <c r="CJ14" s="657"/>
      <c r="CK14" s="657"/>
      <c r="CL14" s="657"/>
      <c r="CM14" s="657"/>
      <c r="CN14" s="657"/>
      <c r="CO14" s="657"/>
      <c r="CP14" s="657"/>
      <c r="CQ14" s="658"/>
      <c r="CR14" s="659">
        <v>181920</v>
      </c>
      <c r="CS14" s="660"/>
      <c r="CT14" s="660"/>
      <c r="CU14" s="660"/>
      <c r="CV14" s="660"/>
      <c r="CW14" s="660"/>
      <c r="CX14" s="660"/>
      <c r="CY14" s="661"/>
      <c r="CZ14" s="662">
        <v>2.5</v>
      </c>
      <c r="DA14" s="662"/>
      <c r="DB14" s="662"/>
      <c r="DC14" s="662"/>
      <c r="DD14" s="668">
        <v>6660</v>
      </c>
      <c r="DE14" s="660"/>
      <c r="DF14" s="660"/>
      <c r="DG14" s="660"/>
      <c r="DH14" s="660"/>
      <c r="DI14" s="660"/>
      <c r="DJ14" s="660"/>
      <c r="DK14" s="660"/>
      <c r="DL14" s="660"/>
      <c r="DM14" s="660"/>
      <c r="DN14" s="660"/>
      <c r="DO14" s="660"/>
      <c r="DP14" s="661"/>
      <c r="DQ14" s="668">
        <v>176131</v>
      </c>
      <c r="DR14" s="660"/>
      <c r="DS14" s="660"/>
      <c r="DT14" s="660"/>
      <c r="DU14" s="660"/>
      <c r="DV14" s="660"/>
      <c r="DW14" s="660"/>
      <c r="DX14" s="660"/>
      <c r="DY14" s="660"/>
      <c r="DZ14" s="660"/>
      <c r="EA14" s="660"/>
      <c r="EB14" s="660"/>
      <c r="EC14" s="669"/>
    </row>
    <row r="15" spans="2:143" ht="11.25" customHeight="1" x14ac:dyDescent="0.15">
      <c r="B15" s="656" t="s">
        <v>262</v>
      </c>
      <c r="C15" s="657"/>
      <c r="D15" s="657"/>
      <c r="E15" s="657"/>
      <c r="F15" s="657"/>
      <c r="G15" s="657"/>
      <c r="H15" s="657"/>
      <c r="I15" s="657"/>
      <c r="J15" s="657"/>
      <c r="K15" s="657"/>
      <c r="L15" s="657"/>
      <c r="M15" s="657"/>
      <c r="N15" s="657"/>
      <c r="O15" s="657"/>
      <c r="P15" s="657"/>
      <c r="Q15" s="658"/>
      <c r="R15" s="659" t="s">
        <v>130</v>
      </c>
      <c r="S15" s="660"/>
      <c r="T15" s="660"/>
      <c r="U15" s="660"/>
      <c r="V15" s="660"/>
      <c r="W15" s="660"/>
      <c r="X15" s="660"/>
      <c r="Y15" s="661"/>
      <c r="Z15" s="662" t="s">
        <v>138</v>
      </c>
      <c r="AA15" s="662"/>
      <c r="AB15" s="662"/>
      <c r="AC15" s="662"/>
      <c r="AD15" s="663" t="s">
        <v>130</v>
      </c>
      <c r="AE15" s="663"/>
      <c r="AF15" s="663"/>
      <c r="AG15" s="663"/>
      <c r="AH15" s="663"/>
      <c r="AI15" s="663"/>
      <c r="AJ15" s="663"/>
      <c r="AK15" s="663"/>
      <c r="AL15" s="664" t="s">
        <v>242</v>
      </c>
      <c r="AM15" s="665"/>
      <c r="AN15" s="665"/>
      <c r="AO15" s="666"/>
      <c r="AP15" s="656" t="s">
        <v>263</v>
      </c>
      <c r="AQ15" s="657"/>
      <c r="AR15" s="657"/>
      <c r="AS15" s="657"/>
      <c r="AT15" s="657"/>
      <c r="AU15" s="657"/>
      <c r="AV15" s="657"/>
      <c r="AW15" s="657"/>
      <c r="AX15" s="657"/>
      <c r="AY15" s="657"/>
      <c r="AZ15" s="657"/>
      <c r="BA15" s="657"/>
      <c r="BB15" s="657"/>
      <c r="BC15" s="657"/>
      <c r="BD15" s="657"/>
      <c r="BE15" s="657"/>
      <c r="BF15" s="658"/>
      <c r="BG15" s="659">
        <v>54523</v>
      </c>
      <c r="BH15" s="660"/>
      <c r="BI15" s="660"/>
      <c r="BJ15" s="660"/>
      <c r="BK15" s="660"/>
      <c r="BL15" s="660"/>
      <c r="BM15" s="660"/>
      <c r="BN15" s="661"/>
      <c r="BO15" s="662">
        <v>7.7</v>
      </c>
      <c r="BP15" s="662"/>
      <c r="BQ15" s="662"/>
      <c r="BR15" s="662"/>
      <c r="BS15" s="663" t="s">
        <v>138</v>
      </c>
      <c r="BT15" s="663"/>
      <c r="BU15" s="663"/>
      <c r="BV15" s="663"/>
      <c r="BW15" s="663"/>
      <c r="BX15" s="663"/>
      <c r="BY15" s="663"/>
      <c r="BZ15" s="663"/>
      <c r="CA15" s="663"/>
      <c r="CB15" s="667"/>
      <c r="CD15" s="656" t="s">
        <v>264</v>
      </c>
      <c r="CE15" s="657"/>
      <c r="CF15" s="657"/>
      <c r="CG15" s="657"/>
      <c r="CH15" s="657"/>
      <c r="CI15" s="657"/>
      <c r="CJ15" s="657"/>
      <c r="CK15" s="657"/>
      <c r="CL15" s="657"/>
      <c r="CM15" s="657"/>
      <c r="CN15" s="657"/>
      <c r="CO15" s="657"/>
      <c r="CP15" s="657"/>
      <c r="CQ15" s="658"/>
      <c r="CR15" s="659">
        <v>354794</v>
      </c>
      <c r="CS15" s="660"/>
      <c r="CT15" s="660"/>
      <c r="CU15" s="660"/>
      <c r="CV15" s="660"/>
      <c r="CW15" s="660"/>
      <c r="CX15" s="660"/>
      <c r="CY15" s="661"/>
      <c r="CZ15" s="662">
        <v>4.9000000000000004</v>
      </c>
      <c r="DA15" s="662"/>
      <c r="DB15" s="662"/>
      <c r="DC15" s="662"/>
      <c r="DD15" s="668">
        <v>7095</v>
      </c>
      <c r="DE15" s="660"/>
      <c r="DF15" s="660"/>
      <c r="DG15" s="660"/>
      <c r="DH15" s="660"/>
      <c r="DI15" s="660"/>
      <c r="DJ15" s="660"/>
      <c r="DK15" s="660"/>
      <c r="DL15" s="660"/>
      <c r="DM15" s="660"/>
      <c r="DN15" s="660"/>
      <c r="DO15" s="660"/>
      <c r="DP15" s="661"/>
      <c r="DQ15" s="668">
        <v>286839</v>
      </c>
      <c r="DR15" s="660"/>
      <c r="DS15" s="660"/>
      <c r="DT15" s="660"/>
      <c r="DU15" s="660"/>
      <c r="DV15" s="660"/>
      <c r="DW15" s="660"/>
      <c r="DX15" s="660"/>
      <c r="DY15" s="660"/>
      <c r="DZ15" s="660"/>
      <c r="EA15" s="660"/>
      <c r="EB15" s="660"/>
      <c r="EC15" s="669"/>
    </row>
    <row r="16" spans="2:143" ht="11.25" customHeight="1" x14ac:dyDescent="0.15">
      <c r="B16" s="656" t="s">
        <v>265</v>
      </c>
      <c r="C16" s="657"/>
      <c r="D16" s="657"/>
      <c r="E16" s="657"/>
      <c r="F16" s="657"/>
      <c r="G16" s="657"/>
      <c r="H16" s="657"/>
      <c r="I16" s="657"/>
      <c r="J16" s="657"/>
      <c r="K16" s="657"/>
      <c r="L16" s="657"/>
      <c r="M16" s="657"/>
      <c r="N16" s="657"/>
      <c r="O16" s="657"/>
      <c r="P16" s="657"/>
      <c r="Q16" s="658"/>
      <c r="R16" s="659">
        <v>6614</v>
      </c>
      <c r="S16" s="660"/>
      <c r="T16" s="660"/>
      <c r="U16" s="660"/>
      <c r="V16" s="660"/>
      <c r="W16" s="660"/>
      <c r="X16" s="660"/>
      <c r="Y16" s="661"/>
      <c r="Z16" s="662">
        <v>0.1</v>
      </c>
      <c r="AA16" s="662"/>
      <c r="AB16" s="662"/>
      <c r="AC16" s="662"/>
      <c r="AD16" s="663">
        <v>6614</v>
      </c>
      <c r="AE16" s="663"/>
      <c r="AF16" s="663"/>
      <c r="AG16" s="663"/>
      <c r="AH16" s="663"/>
      <c r="AI16" s="663"/>
      <c r="AJ16" s="663"/>
      <c r="AK16" s="663"/>
      <c r="AL16" s="664">
        <v>0.2</v>
      </c>
      <c r="AM16" s="665"/>
      <c r="AN16" s="665"/>
      <c r="AO16" s="666"/>
      <c r="AP16" s="656" t="s">
        <v>266</v>
      </c>
      <c r="AQ16" s="657"/>
      <c r="AR16" s="657"/>
      <c r="AS16" s="657"/>
      <c r="AT16" s="657"/>
      <c r="AU16" s="657"/>
      <c r="AV16" s="657"/>
      <c r="AW16" s="657"/>
      <c r="AX16" s="657"/>
      <c r="AY16" s="657"/>
      <c r="AZ16" s="657"/>
      <c r="BA16" s="657"/>
      <c r="BB16" s="657"/>
      <c r="BC16" s="657"/>
      <c r="BD16" s="657"/>
      <c r="BE16" s="657"/>
      <c r="BF16" s="658"/>
      <c r="BG16" s="659" t="s">
        <v>130</v>
      </c>
      <c r="BH16" s="660"/>
      <c r="BI16" s="660"/>
      <c r="BJ16" s="660"/>
      <c r="BK16" s="660"/>
      <c r="BL16" s="660"/>
      <c r="BM16" s="660"/>
      <c r="BN16" s="661"/>
      <c r="BO16" s="662" t="s">
        <v>130</v>
      </c>
      <c r="BP16" s="662"/>
      <c r="BQ16" s="662"/>
      <c r="BR16" s="662"/>
      <c r="BS16" s="663" t="s">
        <v>130</v>
      </c>
      <c r="BT16" s="663"/>
      <c r="BU16" s="663"/>
      <c r="BV16" s="663"/>
      <c r="BW16" s="663"/>
      <c r="BX16" s="663"/>
      <c r="BY16" s="663"/>
      <c r="BZ16" s="663"/>
      <c r="CA16" s="663"/>
      <c r="CB16" s="667"/>
      <c r="CD16" s="656" t="s">
        <v>267</v>
      </c>
      <c r="CE16" s="657"/>
      <c r="CF16" s="657"/>
      <c r="CG16" s="657"/>
      <c r="CH16" s="657"/>
      <c r="CI16" s="657"/>
      <c r="CJ16" s="657"/>
      <c r="CK16" s="657"/>
      <c r="CL16" s="657"/>
      <c r="CM16" s="657"/>
      <c r="CN16" s="657"/>
      <c r="CO16" s="657"/>
      <c r="CP16" s="657"/>
      <c r="CQ16" s="658"/>
      <c r="CR16" s="659">
        <v>1271912</v>
      </c>
      <c r="CS16" s="660"/>
      <c r="CT16" s="660"/>
      <c r="CU16" s="660"/>
      <c r="CV16" s="660"/>
      <c r="CW16" s="660"/>
      <c r="CX16" s="660"/>
      <c r="CY16" s="661"/>
      <c r="CZ16" s="662">
        <v>17.7</v>
      </c>
      <c r="DA16" s="662"/>
      <c r="DB16" s="662"/>
      <c r="DC16" s="662"/>
      <c r="DD16" s="668" t="s">
        <v>130</v>
      </c>
      <c r="DE16" s="660"/>
      <c r="DF16" s="660"/>
      <c r="DG16" s="660"/>
      <c r="DH16" s="660"/>
      <c r="DI16" s="660"/>
      <c r="DJ16" s="660"/>
      <c r="DK16" s="660"/>
      <c r="DL16" s="660"/>
      <c r="DM16" s="660"/>
      <c r="DN16" s="660"/>
      <c r="DO16" s="660"/>
      <c r="DP16" s="661"/>
      <c r="DQ16" s="668">
        <v>50385</v>
      </c>
      <c r="DR16" s="660"/>
      <c r="DS16" s="660"/>
      <c r="DT16" s="660"/>
      <c r="DU16" s="660"/>
      <c r="DV16" s="660"/>
      <c r="DW16" s="660"/>
      <c r="DX16" s="660"/>
      <c r="DY16" s="660"/>
      <c r="DZ16" s="660"/>
      <c r="EA16" s="660"/>
      <c r="EB16" s="660"/>
      <c r="EC16" s="669"/>
    </row>
    <row r="17" spans="2:133" ht="11.25" customHeight="1" x14ac:dyDescent="0.15">
      <c r="B17" s="656" t="s">
        <v>268</v>
      </c>
      <c r="C17" s="657"/>
      <c r="D17" s="657"/>
      <c r="E17" s="657"/>
      <c r="F17" s="657"/>
      <c r="G17" s="657"/>
      <c r="H17" s="657"/>
      <c r="I17" s="657"/>
      <c r="J17" s="657"/>
      <c r="K17" s="657"/>
      <c r="L17" s="657"/>
      <c r="M17" s="657"/>
      <c r="N17" s="657"/>
      <c r="O17" s="657"/>
      <c r="P17" s="657"/>
      <c r="Q17" s="658"/>
      <c r="R17" s="659">
        <v>10734</v>
      </c>
      <c r="S17" s="660"/>
      <c r="T17" s="660"/>
      <c r="U17" s="660"/>
      <c r="V17" s="660"/>
      <c r="W17" s="660"/>
      <c r="X17" s="660"/>
      <c r="Y17" s="661"/>
      <c r="Z17" s="662">
        <v>0.1</v>
      </c>
      <c r="AA17" s="662"/>
      <c r="AB17" s="662"/>
      <c r="AC17" s="662"/>
      <c r="AD17" s="663">
        <v>10734</v>
      </c>
      <c r="AE17" s="663"/>
      <c r="AF17" s="663"/>
      <c r="AG17" s="663"/>
      <c r="AH17" s="663"/>
      <c r="AI17" s="663"/>
      <c r="AJ17" s="663"/>
      <c r="AK17" s="663"/>
      <c r="AL17" s="664">
        <v>0.3</v>
      </c>
      <c r="AM17" s="665"/>
      <c r="AN17" s="665"/>
      <c r="AO17" s="666"/>
      <c r="AP17" s="656" t="s">
        <v>269</v>
      </c>
      <c r="AQ17" s="657"/>
      <c r="AR17" s="657"/>
      <c r="AS17" s="657"/>
      <c r="AT17" s="657"/>
      <c r="AU17" s="657"/>
      <c r="AV17" s="657"/>
      <c r="AW17" s="657"/>
      <c r="AX17" s="657"/>
      <c r="AY17" s="657"/>
      <c r="AZ17" s="657"/>
      <c r="BA17" s="657"/>
      <c r="BB17" s="657"/>
      <c r="BC17" s="657"/>
      <c r="BD17" s="657"/>
      <c r="BE17" s="657"/>
      <c r="BF17" s="658"/>
      <c r="BG17" s="659" t="s">
        <v>130</v>
      </c>
      <c r="BH17" s="660"/>
      <c r="BI17" s="660"/>
      <c r="BJ17" s="660"/>
      <c r="BK17" s="660"/>
      <c r="BL17" s="660"/>
      <c r="BM17" s="660"/>
      <c r="BN17" s="661"/>
      <c r="BO17" s="662" t="s">
        <v>138</v>
      </c>
      <c r="BP17" s="662"/>
      <c r="BQ17" s="662"/>
      <c r="BR17" s="662"/>
      <c r="BS17" s="663" t="s">
        <v>130</v>
      </c>
      <c r="BT17" s="663"/>
      <c r="BU17" s="663"/>
      <c r="BV17" s="663"/>
      <c r="BW17" s="663"/>
      <c r="BX17" s="663"/>
      <c r="BY17" s="663"/>
      <c r="BZ17" s="663"/>
      <c r="CA17" s="663"/>
      <c r="CB17" s="667"/>
      <c r="CD17" s="656" t="s">
        <v>270</v>
      </c>
      <c r="CE17" s="657"/>
      <c r="CF17" s="657"/>
      <c r="CG17" s="657"/>
      <c r="CH17" s="657"/>
      <c r="CI17" s="657"/>
      <c r="CJ17" s="657"/>
      <c r="CK17" s="657"/>
      <c r="CL17" s="657"/>
      <c r="CM17" s="657"/>
      <c r="CN17" s="657"/>
      <c r="CO17" s="657"/>
      <c r="CP17" s="657"/>
      <c r="CQ17" s="658"/>
      <c r="CR17" s="659">
        <v>575807</v>
      </c>
      <c r="CS17" s="660"/>
      <c r="CT17" s="660"/>
      <c r="CU17" s="660"/>
      <c r="CV17" s="660"/>
      <c r="CW17" s="660"/>
      <c r="CX17" s="660"/>
      <c r="CY17" s="661"/>
      <c r="CZ17" s="662">
        <v>8</v>
      </c>
      <c r="DA17" s="662"/>
      <c r="DB17" s="662"/>
      <c r="DC17" s="662"/>
      <c r="DD17" s="668" t="s">
        <v>138</v>
      </c>
      <c r="DE17" s="660"/>
      <c r="DF17" s="660"/>
      <c r="DG17" s="660"/>
      <c r="DH17" s="660"/>
      <c r="DI17" s="660"/>
      <c r="DJ17" s="660"/>
      <c r="DK17" s="660"/>
      <c r="DL17" s="660"/>
      <c r="DM17" s="660"/>
      <c r="DN17" s="660"/>
      <c r="DO17" s="660"/>
      <c r="DP17" s="661"/>
      <c r="DQ17" s="668">
        <v>550705</v>
      </c>
      <c r="DR17" s="660"/>
      <c r="DS17" s="660"/>
      <c r="DT17" s="660"/>
      <c r="DU17" s="660"/>
      <c r="DV17" s="660"/>
      <c r="DW17" s="660"/>
      <c r="DX17" s="660"/>
      <c r="DY17" s="660"/>
      <c r="DZ17" s="660"/>
      <c r="EA17" s="660"/>
      <c r="EB17" s="660"/>
      <c r="EC17" s="669"/>
    </row>
    <row r="18" spans="2:133" ht="11.25" customHeight="1" x14ac:dyDescent="0.15">
      <c r="B18" s="656" t="s">
        <v>271</v>
      </c>
      <c r="C18" s="657"/>
      <c r="D18" s="657"/>
      <c r="E18" s="657"/>
      <c r="F18" s="657"/>
      <c r="G18" s="657"/>
      <c r="H18" s="657"/>
      <c r="I18" s="657"/>
      <c r="J18" s="657"/>
      <c r="K18" s="657"/>
      <c r="L18" s="657"/>
      <c r="M18" s="657"/>
      <c r="N18" s="657"/>
      <c r="O18" s="657"/>
      <c r="P18" s="657"/>
      <c r="Q18" s="658"/>
      <c r="R18" s="659">
        <v>2227</v>
      </c>
      <c r="S18" s="660"/>
      <c r="T18" s="660"/>
      <c r="U18" s="660"/>
      <c r="V18" s="660"/>
      <c r="W18" s="660"/>
      <c r="X18" s="660"/>
      <c r="Y18" s="661"/>
      <c r="Z18" s="662">
        <v>0</v>
      </c>
      <c r="AA18" s="662"/>
      <c r="AB18" s="662"/>
      <c r="AC18" s="662"/>
      <c r="AD18" s="663">
        <v>2227</v>
      </c>
      <c r="AE18" s="663"/>
      <c r="AF18" s="663"/>
      <c r="AG18" s="663"/>
      <c r="AH18" s="663"/>
      <c r="AI18" s="663"/>
      <c r="AJ18" s="663"/>
      <c r="AK18" s="663"/>
      <c r="AL18" s="664">
        <v>0.1</v>
      </c>
      <c r="AM18" s="665"/>
      <c r="AN18" s="665"/>
      <c r="AO18" s="666"/>
      <c r="AP18" s="656" t="s">
        <v>272</v>
      </c>
      <c r="AQ18" s="657"/>
      <c r="AR18" s="657"/>
      <c r="AS18" s="657"/>
      <c r="AT18" s="657"/>
      <c r="AU18" s="657"/>
      <c r="AV18" s="657"/>
      <c r="AW18" s="657"/>
      <c r="AX18" s="657"/>
      <c r="AY18" s="657"/>
      <c r="AZ18" s="657"/>
      <c r="BA18" s="657"/>
      <c r="BB18" s="657"/>
      <c r="BC18" s="657"/>
      <c r="BD18" s="657"/>
      <c r="BE18" s="657"/>
      <c r="BF18" s="658"/>
      <c r="BG18" s="659" t="s">
        <v>130</v>
      </c>
      <c r="BH18" s="660"/>
      <c r="BI18" s="660"/>
      <c r="BJ18" s="660"/>
      <c r="BK18" s="660"/>
      <c r="BL18" s="660"/>
      <c r="BM18" s="660"/>
      <c r="BN18" s="661"/>
      <c r="BO18" s="662" t="s">
        <v>130</v>
      </c>
      <c r="BP18" s="662"/>
      <c r="BQ18" s="662"/>
      <c r="BR18" s="662"/>
      <c r="BS18" s="663" t="s">
        <v>138</v>
      </c>
      <c r="BT18" s="663"/>
      <c r="BU18" s="663"/>
      <c r="BV18" s="663"/>
      <c r="BW18" s="663"/>
      <c r="BX18" s="663"/>
      <c r="BY18" s="663"/>
      <c r="BZ18" s="663"/>
      <c r="CA18" s="663"/>
      <c r="CB18" s="667"/>
      <c r="CD18" s="656" t="s">
        <v>273</v>
      </c>
      <c r="CE18" s="657"/>
      <c r="CF18" s="657"/>
      <c r="CG18" s="657"/>
      <c r="CH18" s="657"/>
      <c r="CI18" s="657"/>
      <c r="CJ18" s="657"/>
      <c r="CK18" s="657"/>
      <c r="CL18" s="657"/>
      <c r="CM18" s="657"/>
      <c r="CN18" s="657"/>
      <c r="CO18" s="657"/>
      <c r="CP18" s="657"/>
      <c r="CQ18" s="658"/>
      <c r="CR18" s="659" t="s">
        <v>242</v>
      </c>
      <c r="CS18" s="660"/>
      <c r="CT18" s="660"/>
      <c r="CU18" s="660"/>
      <c r="CV18" s="660"/>
      <c r="CW18" s="660"/>
      <c r="CX18" s="660"/>
      <c r="CY18" s="661"/>
      <c r="CZ18" s="662" t="s">
        <v>242</v>
      </c>
      <c r="DA18" s="662"/>
      <c r="DB18" s="662"/>
      <c r="DC18" s="662"/>
      <c r="DD18" s="668" t="s">
        <v>242</v>
      </c>
      <c r="DE18" s="660"/>
      <c r="DF18" s="660"/>
      <c r="DG18" s="660"/>
      <c r="DH18" s="660"/>
      <c r="DI18" s="660"/>
      <c r="DJ18" s="660"/>
      <c r="DK18" s="660"/>
      <c r="DL18" s="660"/>
      <c r="DM18" s="660"/>
      <c r="DN18" s="660"/>
      <c r="DO18" s="660"/>
      <c r="DP18" s="661"/>
      <c r="DQ18" s="668" t="s">
        <v>242</v>
      </c>
      <c r="DR18" s="660"/>
      <c r="DS18" s="660"/>
      <c r="DT18" s="660"/>
      <c r="DU18" s="660"/>
      <c r="DV18" s="660"/>
      <c r="DW18" s="660"/>
      <c r="DX18" s="660"/>
      <c r="DY18" s="660"/>
      <c r="DZ18" s="660"/>
      <c r="EA18" s="660"/>
      <c r="EB18" s="660"/>
      <c r="EC18" s="669"/>
    </row>
    <row r="19" spans="2:133" ht="11.25" customHeight="1" x14ac:dyDescent="0.15">
      <c r="B19" s="656" t="s">
        <v>274</v>
      </c>
      <c r="C19" s="657"/>
      <c r="D19" s="657"/>
      <c r="E19" s="657"/>
      <c r="F19" s="657"/>
      <c r="G19" s="657"/>
      <c r="H19" s="657"/>
      <c r="I19" s="657"/>
      <c r="J19" s="657"/>
      <c r="K19" s="657"/>
      <c r="L19" s="657"/>
      <c r="M19" s="657"/>
      <c r="N19" s="657"/>
      <c r="O19" s="657"/>
      <c r="P19" s="657"/>
      <c r="Q19" s="658"/>
      <c r="R19" s="659">
        <v>1796</v>
      </c>
      <c r="S19" s="660"/>
      <c r="T19" s="660"/>
      <c r="U19" s="660"/>
      <c r="V19" s="660"/>
      <c r="W19" s="660"/>
      <c r="X19" s="660"/>
      <c r="Y19" s="661"/>
      <c r="Z19" s="662">
        <v>0</v>
      </c>
      <c r="AA19" s="662"/>
      <c r="AB19" s="662"/>
      <c r="AC19" s="662"/>
      <c r="AD19" s="663">
        <v>1796</v>
      </c>
      <c r="AE19" s="663"/>
      <c r="AF19" s="663"/>
      <c r="AG19" s="663"/>
      <c r="AH19" s="663"/>
      <c r="AI19" s="663"/>
      <c r="AJ19" s="663"/>
      <c r="AK19" s="663"/>
      <c r="AL19" s="664">
        <v>0</v>
      </c>
      <c r="AM19" s="665"/>
      <c r="AN19" s="665"/>
      <c r="AO19" s="666"/>
      <c r="AP19" s="656" t="s">
        <v>275</v>
      </c>
      <c r="AQ19" s="657"/>
      <c r="AR19" s="657"/>
      <c r="AS19" s="657"/>
      <c r="AT19" s="657"/>
      <c r="AU19" s="657"/>
      <c r="AV19" s="657"/>
      <c r="AW19" s="657"/>
      <c r="AX19" s="657"/>
      <c r="AY19" s="657"/>
      <c r="AZ19" s="657"/>
      <c r="BA19" s="657"/>
      <c r="BB19" s="657"/>
      <c r="BC19" s="657"/>
      <c r="BD19" s="657"/>
      <c r="BE19" s="657"/>
      <c r="BF19" s="658"/>
      <c r="BG19" s="659">
        <v>9669</v>
      </c>
      <c r="BH19" s="660"/>
      <c r="BI19" s="660"/>
      <c r="BJ19" s="660"/>
      <c r="BK19" s="660"/>
      <c r="BL19" s="660"/>
      <c r="BM19" s="660"/>
      <c r="BN19" s="661"/>
      <c r="BO19" s="662">
        <v>1.4</v>
      </c>
      <c r="BP19" s="662"/>
      <c r="BQ19" s="662"/>
      <c r="BR19" s="662"/>
      <c r="BS19" s="663" t="s">
        <v>138</v>
      </c>
      <c r="BT19" s="663"/>
      <c r="BU19" s="663"/>
      <c r="BV19" s="663"/>
      <c r="BW19" s="663"/>
      <c r="BX19" s="663"/>
      <c r="BY19" s="663"/>
      <c r="BZ19" s="663"/>
      <c r="CA19" s="663"/>
      <c r="CB19" s="667"/>
      <c r="CD19" s="656" t="s">
        <v>276</v>
      </c>
      <c r="CE19" s="657"/>
      <c r="CF19" s="657"/>
      <c r="CG19" s="657"/>
      <c r="CH19" s="657"/>
      <c r="CI19" s="657"/>
      <c r="CJ19" s="657"/>
      <c r="CK19" s="657"/>
      <c r="CL19" s="657"/>
      <c r="CM19" s="657"/>
      <c r="CN19" s="657"/>
      <c r="CO19" s="657"/>
      <c r="CP19" s="657"/>
      <c r="CQ19" s="658"/>
      <c r="CR19" s="659" t="s">
        <v>242</v>
      </c>
      <c r="CS19" s="660"/>
      <c r="CT19" s="660"/>
      <c r="CU19" s="660"/>
      <c r="CV19" s="660"/>
      <c r="CW19" s="660"/>
      <c r="CX19" s="660"/>
      <c r="CY19" s="661"/>
      <c r="CZ19" s="662" t="s">
        <v>130</v>
      </c>
      <c r="DA19" s="662"/>
      <c r="DB19" s="662"/>
      <c r="DC19" s="662"/>
      <c r="DD19" s="668" t="s">
        <v>130</v>
      </c>
      <c r="DE19" s="660"/>
      <c r="DF19" s="660"/>
      <c r="DG19" s="660"/>
      <c r="DH19" s="660"/>
      <c r="DI19" s="660"/>
      <c r="DJ19" s="660"/>
      <c r="DK19" s="660"/>
      <c r="DL19" s="660"/>
      <c r="DM19" s="660"/>
      <c r="DN19" s="660"/>
      <c r="DO19" s="660"/>
      <c r="DP19" s="661"/>
      <c r="DQ19" s="668" t="s">
        <v>130</v>
      </c>
      <c r="DR19" s="660"/>
      <c r="DS19" s="660"/>
      <c r="DT19" s="660"/>
      <c r="DU19" s="660"/>
      <c r="DV19" s="660"/>
      <c r="DW19" s="660"/>
      <c r="DX19" s="660"/>
      <c r="DY19" s="660"/>
      <c r="DZ19" s="660"/>
      <c r="EA19" s="660"/>
      <c r="EB19" s="660"/>
      <c r="EC19" s="669"/>
    </row>
    <row r="20" spans="2:133" ht="11.25" customHeight="1" x14ac:dyDescent="0.15">
      <c r="B20" s="672" t="s">
        <v>277</v>
      </c>
      <c r="C20" s="673"/>
      <c r="D20" s="673"/>
      <c r="E20" s="673"/>
      <c r="F20" s="673"/>
      <c r="G20" s="673"/>
      <c r="H20" s="673"/>
      <c r="I20" s="673"/>
      <c r="J20" s="673"/>
      <c r="K20" s="673"/>
      <c r="L20" s="673"/>
      <c r="M20" s="673"/>
      <c r="N20" s="673"/>
      <c r="O20" s="673"/>
      <c r="P20" s="673"/>
      <c r="Q20" s="674"/>
      <c r="R20" s="659">
        <v>431</v>
      </c>
      <c r="S20" s="660"/>
      <c r="T20" s="660"/>
      <c r="U20" s="660"/>
      <c r="V20" s="660"/>
      <c r="W20" s="660"/>
      <c r="X20" s="660"/>
      <c r="Y20" s="661"/>
      <c r="Z20" s="662">
        <v>0</v>
      </c>
      <c r="AA20" s="662"/>
      <c r="AB20" s="662"/>
      <c r="AC20" s="662"/>
      <c r="AD20" s="663">
        <v>431</v>
      </c>
      <c r="AE20" s="663"/>
      <c r="AF20" s="663"/>
      <c r="AG20" s="663"/>
      <c r="AH20" s="663"/>
      <c r="AI20" s="663"/>
      <c r="AJ20" s="663"/>
      <c r="AK20" s="663"/>
      <c r="AL20" s="664">
        <v>0</v>
      </c>
      <c r="AM20" s="665"/>
      <c r="AN20" s="665"/>
      <c r="AO20" s="666"/>
      <c r="AP20" s="656" t="s">
        <v>278</v>
      </c>
      <c r="AQ20" s="657"/>
      <c r="AR20" s="657"/>
      <c r="AS20" s="657"/>
      <c r="AT20" s="657"/>
      <c r="AU20" s="657"/>
      <c r="AV20" s="657"/>
      <c r="AW20" s="657"/>
      <c r="AX20" s="657"/>
      <c r="AY20" s="657"/>
      <c r="AZ20" s="657"/>
      <c r="BA20" s="657"/>
      <c r="BB20" s="657"/>
      <c r="BC20" s="657"/>
      <c r="BD20" s="657"/>
      <c r="BE20" s="657"/>
      <c r="BF20" s="658"/>
      <c r="BG20" s="659">
        <v>9669</v>
      </c>
      <c r="BH20" s="660"/>
      <c r="BI20" s="660"/>
      <c r="BJ20" s="660"/>
      <c r="BK20" s="660"/>
      <c r="BL20" s="660"/>
      <c r="BM20" s="660"/>
      <c r="BN20" s="661"/>
      <c r="BO20" s="662">
        <v>1.4</v>
      </c>
      <c r="BP20" s="662"/>
      <c r="BQ20" s="662"/>
      <c r="BR20" s="662"/>
      <c r="BS20" s="663" t="s">
        <v>138</v>
      </c>
      <c r="BT20" s="663"/>
      <c r="BU20" s="663"/>
      <c r="BV20" s="663"/>
      <c r="BW20" s="663"/>
      <c r="BX20" s="663"/>
      <c r="BY20" s="663"/>
      <c r="BZ20" s="663"/>
      <c r="CA20" s="663"/>
      <c r="CB20" s="667"/>
      <c r="CD20" s="656" t="s">
        <v>279</v>
      </c>
      <c r="CE20" s="657"/>
      <c r="CF20" s="657"/>
      <c r="CG20" s="657"/>
      <c r="CH20" s="657"/>
      <c r="CI20" s="657"/>
      <c r="CJ20" s="657"/>
      <c r="CK20" s="657"/>
      <c r="CL20" s="657"/>
      <c r="CM20" s="657"/>
      <c r="CN20" s="657"/>
      <c r="CO20" s="657"/>
      <c r="CP20" s="657"/>
      <c r="CQ20" s="658"/>
      <c r="CR20" s="659">
        <v>7183188</v>
      </c>
      <c r="CS20" s="660"/>
      <c r="CT20" s="660"/>
      <c r="CU20" s="660"/>
      <c r="CV20" s="660"/>
      <c r="CW20" s="660"/>
      <c r="CX20" s="660"/>
      <c r="CY20" s="661"/>
      <c r="CZ20" s="662">
        <v>100</v>
      </c>
      <c r="DA20" s="662"/>
      <c r="DB20" s="662"/>
      <c r="DC20" s="662"/>
      <c r="DD20" s="668">
        <v>760664</v>
      </c>
      <c r="DE20" s="660"/>
      <c r="DF20" s="660"/>
      <c r="DG20" s="660"/>
      <c r="DH20" s="660"/>
      <c r="DI20" s="660"/>
      <c r="DJ20" s="660"/>
      <c r="DK20" s="660"/>
      <c r="DL20" s="660"/>
      <c r="DM20" s="660"/>
      <c r="DN20" s="660"/>
      <c r="DO20" s="660"/>
      <c r="DP20" s="661"/>
      <c r="DQ20" s="668">
        <v>3835470</v>
      </c>
      <c r="DR20" s="660"/>
      <c r="DS20" s="660"/>
      <c r="DT20" s="660"/>
      <c r="DU20" s="660"/>
      <c r="DV20" s="660"/>
      <c r="DW20" s="660"/>
      <c r="DX20" s="660"/>
      <c r="DY20" s="660"/>
      <c r="DZ20" s="660"/>
      <c r="EA20" s="660"/>
      <c r="EB20" s="660"/>
      <c r="EC20" s="669"/>
    </row>
    <row r="21" spans="2:133" ht="11.25" customHeight="1" x14ac:dyDescent="0.15">
      <c r="B21" s="656" t="s">
        <v>280</v>
      </c>
      <c r="C21" s="657"/>
      <c r="D21" s="657"/>
      <c r="E21" s="657"/>
      <c r="F21" s="657"/>
      <c r="G21" s="657"/>
      <c r="H21" s="657"/>
      <c r="I21" s="657"/>
      <c r="J21" s="657"/>
      <c r="K21" s="657"/>
      <c r="L21" s="657"/>
      <c r="M21" s="657"/>
      <c r="N21" s="657"/>
      <c r="O21" s="657"/>
      <c r="P21" s="657"/>
      <c r="Q21" s="658"/>
      <c r="R21" s="659">
        <v>2939055</v>
      </c>
      <c r="S21" s="660"/>
      <c r="T21" s="660"/>
      <c r="U21" s="660"/>
      <c r="V21" s="660"/>
      <c r="W21" s="660"/>
      <c r="X21" s="660"/>
      <c r="Y21" s="661"/>
      <c r="Z21" s="662">
        <v>34.4</v>
      </c>
      <c r="AA21" s="662"/>
      <c r="AB21" s="662"/>
      <c r="AC21" s="662"/>
      <c r="AD21" s="663">
        <v>2554421</v>
      </c>
      <c r="AE21" s="663"/>
      <c r="AF21" s="663"/>
      <c r="AG21" s="663"/>
      <c r="AH21" s="663"/>
      <c r="AI21" s="663"/>
      <c r="AJ21" s="663"/>
      <c r="AK21" s="663"/>
      <c r="AL21" s="664">
        <v>70.7</v>
      </c>
      <c r="AM21" s="665"/>
      <c r="AN21" s="665"/>
      <c r="AO21" s="666"/>
      <c r="AP21" s="656" t="s">
        <v>281</v>
      </c>
      <c r="AQ21" s="675"/>
      <c r="AR21" s="675"/>
      <c r="AS21" s="675"/>
      <c r="AT21" s="675"/>
      <c r="AU21" s="675"/>
      <c r="AV21" s="675"/>
      <c r="AW21" s="675"/>
      <c r="AX21" s="675"/>
      <c r="AY21" s="675"/>
      <c r="AZ21" s="675"/>
      <c r="BA21" s="675"/>
      <c r="BB21" s="675"/>
      <c r="BC21" s="675"/>
      <c r="BD21" s="675"/>
      <c r="BE21" s="675"/>
      <c r="BF21" s="676"/>
      <c r="BG21" s="659">
        <v>9669</v>
      </c>
      <c r="BH21" s="660"/>
      <c r="BI21" s="660"/>
      <c r="BJ21" s="660"/>
      <c r="BK21" s="660"/>
      <c r="BL21" s="660"/>
      <c r="BM21" s="660"/>
      <c r="BN21" s="661"/>
      <c r="BO21" s="662">
        <v>1.4</v>
      </c>
      <c r="BP21" s="662"/>
      <c r="BQ21" s="662"/>
      <c r="BR21" s="662"/>
      <c r="BS21" s="663" t="s">
        <v>130</v>
      </c>
      <c r="BT21" s="663"/>
      <c r="BU21" s="663"/>
      <c r="BV21" s="663"/>
      <c r="BW21" s="663"/>
      <c r="BX21" s="663"/>
      <c r="BY21" s="663"/>
      <c r="BZ21" s="663"/>
      <c r="CA21" s="663"/>
      <c r="CB21" s="667"/>
      <c r="CD21" s="680"/>
      <c r="CE21" s="681"/>
      <c r="CF21" s="681"/>
      <c r="CG21" s="681"/>
      <c r="CH21" s="681"/>
      <c r="CI21" s="681"/>
      <c r="CJ21" s="681"/>
      <c r="CK21" s="681"/>
      <c r="CL21" s="681"/>
      <c r="CM21" s="681"/>
      <c r="CN21" s="681"/>
      <c r="CO21" s="681"/>
      <c r="CP21" s="681"/>
      <c r="CQ21" s="682"/>
      <c r="CR21" s="683"/>
      <c r="CS21" s="678"/>
      <c r="CT21" s="678"/>
      <c r="CU21" s="678"/>
      <c r="CV21" s="678"/>
      <c r="CW21" s="678"/>
      <c r="CX21" s="678"/>
      <c r="CY21" s="684"/>
      <c r="CZ21" s="685"/>
      <c r="DA21" s="685"/>
      <c r="DB21" s="685"/>
      <c r="DC21" s="685"/>
      <c r="DD21" s="677"/>
      <c r="DE21" s="678"/>
      <c r="DF21" s="678"/>
      <c r="DG21" s="678"/>
      <c r="DH21" s="678"/>
      <c r="DI21" s="678"/>
      <c r="DJ21" s="678"/>
      <c r="DK21" s="678"/>
      <c r="DL21" s="678"/>
      <c r="DM21" s="678"/>
      <c r="DN21" s="678"/>
      <c r="DO21" s="678"/>
      <c r="DP21" s="684"/>
      <c r="DQ21" s="677"/>
      <c r="DR21" s="678"/>
      <c r="DS21" s="678"/>
      <c r="DT21" s="678"/>
      <c r="DU21" s="678"/>
      <c r="DV21" s="678"/>
      <c r="DW21" s="678"/>
      <c r="DX21" s="678"/>
      <c r="DY21" s="678"/>
      <c r="DZ21" s="678"/>
      <c r="EA21" s="678"/>
      <c r="EB21" s="678"/>
      <c r="EC21" s="679"/>
    </row>
    <row r="22" spans="2:133" ht="11.25" customHeight="1" x14ac:dyDescent="0.15">
      <c r="B22" s="656" t="s">
        <v>282</v>
      </c>
      <c r="C22" s="657"/>
      <c r="D22" s="657"/>
      <c r="E22" s="657"/>
      <c r="F22" s="657"/>
      <c r="G22" s="657"/>
      <c r="H22" s="657"/>
      <c r="I22" s="657"/>
      <c r="J22" s="657"/>
      <c r="K22" s="657"/>
      <c r="L22" s="657"/>
      <c r="M22" s="657"/>
      <c r="N22" s="657"/>
      <c r="O22" s="657"/>
      <c r="P22" s="657"/>
      <c r="Q22" s="658"/>
      <c r="R22" s="659">
        <v>2554421</v>
      </c>
      <c r="S22" s="660"/>
      <c r="T22" s="660"/>
      <c r="U22" s="660"/>
      <c r="V22" s="660"/>
      <c r="W22" s="660"/>
      <c r="X22" s="660"/>
      <c r="Y22" s="661"/>
      <c r="Z22" s="662">
        <v>29.9</v>
      </c>
      <c r="AA22" s="662"/>
      <c r="AB22" s="662"/>
      <c r="AC22" s="662"/>
      <c r="AD22" s="663">
        <v>2554421</v>
      </c>
      <c r="AE22" s="663"/>
      <c r="AF22" s="663"/>
      <c r="AG22" s="663"/>
      <c r="AH22" s="663"/>
      <c r="AI22" s="663"/>
      <c r="AJ22" s="663"/>
      <c r="AK22" s="663"/>
      <c r="AL22" s="664">
        <v>70.7</v>
      </c>
      <c r="AM22" s="665"/>
      <c r="AN22" s="665"/>
      <c r="AO22" s="666"/>
      <c r="AP22" s="656" t="s">
        <v>283</v>
      </c>
      <c r="AQ22" s="675"/>
      <c r="AR22" s="675"/>
      <c r="AS22" s="675"/>
      <c r="AT22" s="675"/>
      <c r="AU22" s="675"/>
      <c r="AV22" s="675"/>
      <c r="AW22" s="675"/>
      <c r="AX22" s="675"/>
      <c r="AY22" s="675"/>
      <c r="AZ22" s="675"/>
      <c r="BA22" s="675"/>
      <c r="BB22" s="675"/>
      <c r="BC22" s="675"/>
      <c r="BD22" s="675"/>
      <c r="BE22" s="675"/>
      <c r="BF22" s="676"/>
      <c r="BG22" s="659" t="s">
        <v>138</v>
      </c>
      <c r="BH22" s="660"/>
      <c r="BI22" s="660"/>
      <c r="BJ22" s="660"/>
      <c r="BK22" s="660"/>
      <c r="BL22" s="660"/>
      <c r="BM22" s="660"/>
      <c r="BN22" s="661"/>
      <c r="BO22" s="662" t="s">
        <v>242</v>
      </c>
      <c r="BP22" s="662"/>
      <c r="BQ22" s="662"/>
      <c r="BR22" s="662"/>
      <c r="BS22" s="663" t="s">
        <v>130</v>
      </c>
      <c r="BT22" s="663"/>
      <c r="BU22" s="663"/>
      <c r="BV22" s="663"/>
      <c r="BW22" s="663"/>
      <c r="BX22" s="663"/>
      <c r="BY22" s="663"/>
      <c r="BZ22" s="663"/>
      <c r="CA22" s="663"/>
      <c r="CB22" s="667"/>
      <c r="CD22" s="641" t="s">
        <v>284</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15">
      <c r="B23" s="656" t="s">
        <v>285</v>
      </c>
      <c r="C23" s="657"/>
      <c r="D23" s="657"/>
      <c r="E23" s="657"/>
      <c r="F23" s="657"/>
      <c r="G23" s="657"/>
      <c r="H23" s="657"/>
      <c r="I23" s="657"/>
      <c r="J23" s="657"/>
      <c r="K23" s="657"/>
      <c r="L23" s="657"/>
      <c r="M23" s="657"/>
      <c r="N23" s="657"/>
      <c r="O23" s="657"/>
      <c r="P23" s="657"/>
      <c r="Q23" s="658"/>
      <c r="R23" s="659">
        <v>384634</v>
      </c>
      <c r="S23" s="660"/>
      <c r="T23" s="660"/>
      <c r="U23" s="660"/>
      <c r="V23" s="660"/>
      <c r="W23" s="660"/>
      <c r="X23" s="660"/>
      <c r="Y23" s="661"/>
      <c r="Z23" s="662">
        <v>4.5</v>
      </c>
      <c r="AA23" s="662"/>
      <c r="AB23" s="662"/>
      <c r="AC23" s="662"/>
      <c r="AD23" s="663" t="s">
        <v>130</v>
      </c>
      <c r="AE23" s="663"/>
      <c r="AF23" s="663"/>
      <c r="AG23" s="663"/>
      <c r="AH23" s="663"/>
      <c r="AI23" s="663"/>
      <c r="AJ23" s="663"/>
      <c r="AK23" s="663"/>
      <c r="AL23" s="664" t="s">
        <v>130</v>
      </c>
      <c r="AM23" s="665"/>
      <c r="AN23" s="665"/>
      <c r="AO23" s="666"/>
      <c r="AP23" s="656" t="s">
        <v>286</v>
      </c>
      <c r="AQ23" s="675"/>
      <c r="AR23" s="675"/>
      <c r="AS23" s="675"/>
      <c r="AT23" s="675"/>
      <c r="AU23" s="675"/>
      <c r="AV23" s="675"/>
      <c r="AW23" s="675"/>
      <c r="AX23" s="675"/>
      <c r="AY23" s="675"/>
      <c r="AZ23" s="675"/>
      <c r="BA23" s="675"/>
      <c r="BB23" s="675"/>
      <c r="BC23" s="675"/>
      <c r="BD23" s="675"/>
      <c r="BE23" s="675"/>
      <c r="BF23" s="676"/>
      <c r="BG23" s="659" t="s">
        <v>130</v>
      </c>
      <c r="BH23" s="660"/>
      <c r="BI23" s="660"/>
      <c r="BJ23" s="660"/>
      <c r="BK23" s="660"/>
      <c r="BL23" s="660"/>
      <c r="BM23" s="660"/>
      <c r="BN23" s="661"/>
      <c r="BO23" s="662" t="s">
        <v>130</v>
      </c>
      <c r="BP23" s="662"/>
      <c r="BQ23" s="662"/>
      <c r="BR23" s="662"/>
      <c r="BS23" s="663" t="s">
        <v>130</v>
      </c>
      <c r="BT23" s="663"/>
      <c r="BU23" s="663"/>
      <c r="BV23" s="663"/>
      <c r="BW23" s="663"/>
      <c r="BX23" s="663"/>
      <c r="BY23" s="663"/>
      <c r="BZ23" s="663"/>
      <c r="CA23" s="663"/>
      <c r="CB23" s="667"/>
      <c r="CD23" s="641" t="s">
        <v>225</v>
      </c>
      <c r="CE23" s="642"/>
      <c r="CF23" s="642"/>
      <c r="CG23" s="642"/>
      <c r="CH23" s="642"/>
      <c r="CI23" s="642"/>
      <c r="CJ23" s="642"/>
      <c r="CK23" s="642"/>
      <c r="CL23" s="642"/>
      <c r="CM23" s="642"/>
      <c r="CN23" s="642"/>
      <c r="CO23" s="642"/>
      <c r="CP23" s="642"/>
      <c r="CQ23" s="643"/>
      <c r="CR23" s="641" t="s">
        <v>287</v>
      </c>
      <c r="CS23" s="642"/>
      <c r="CT23" s="642"/>
      <c r="CU23" s="642"/>
      <c r="CV23" s="642"/>
      <c r="CW23" s="642"/>
      <c r="CX23" s="642"/>
      <c r="CY23" s="643"/>
      <c r="CZ23" s="641" t="s">
        <v>288</v>
      </c>
      <c r="DA23" s="642"/>
      <c r="DB23" s="642"/>
      <c r="DC23" s="643"/>
      <c r="DD23" s="641" t="s">
        <v>289</v>
      </c>
      <c r="DE23" s="642"/>
      <c r="DF23" s="642"/>
      <c r="DG23" s="642"/>
      <c r="DH23" s="642"/>
      <c r="DI23" s="642"/>
      <c r="DJ23" s="642"/>
      <c r="DK23" s="643"/>
      <c r="DL23" s="686" t="s">
        <v>290</v>
      </c>
      <c r="DM23" s="687"/>
      <c r="DN23" s="687"/>
      <c r="DO23" s="687"/>
      <c r="DP23" s="687"/>
      <c r="DQ23" s="687"/>
      <c r="DR23" s="687"/>
      <c r="DS23" s="687"/>
      <c r="DT23" s="687"/>
      <c r="DU23" s="687"/>
      <c r="DV23" s="688"/>
      <c r="DW23" s="641" t="s">
        <v>291</v>
      </c>
      <c r="DX23" s="642"/>
      <c r="DY23" s="642"/>
      <c r="DZ23" s="642"/>
      <c r="EA23" s="642"/>
      <c r="EB23" s="642"/>
      <c r="EC23" s="643"/>
    </row>
    <row r="24" spans="2:133" ht="11.25" customHeight="1" x14ac:dyDescent="0.15">
      <c r="B24" s="656" t="s">
        <v>292</v>
      </c>
      <c r="C24" s="657"/>
      <c r="D24" s="657"/>
      <c r="E24" s="657"/>
      <c r="F24" s="657"/>
      <c r="G24" s="657"/>
      <c r="H24" s="657"/>
      <c r="I24" s="657"/>
      <c r="J24" s="657"/>
      <c r="K24" s="657"/>
      <c r="L24" s="657"/>
      <c r="M24" s="657"/>
      <c r="N24" s="657"/>
      <c r="O24" s="657"/>
      <c r="P24" s="657"/>
      <c r="Q24" s="658"/>
      <c r="R24" s="659" t="s">
        <v>130</v>
      </c>
      <c r="S24" s="660"/>
      <c r="T24" s="660"/>
      <c r="U24" s="660"/>
      <c r="V24" s="660"/>
      <c r="W24" s="660"/>
      <c r="X24" s="660"/>
      <c r="Y24" s="661"/>
      <c r="Z24" s="662" t="s">
        <v>242</v>
      </c>
      <c r="AA24" s="662"/>
      <c r="AB24" s="662"/>
      <c r="AC24" s="662"/>
      <c r="AD24" s="663" t="s">
        <v>242</v>
      </c>
      <c r="AE24" s="663"/>
      <c r="AF24" s="663"/>
      <c r="AG24" s="663"/>
      <c r="AH24" s="663"/>
      <c r="AI24" s="663"/>
      <c r="AJ24" s="663"/>
      <c r="AK24" s="663"/>
      <c r="AL24" s="664" t="s">
        <v>138</v>
      </c>
      <c r="AM24" s="665"/>
      <c r="AN24" s="665"/>
      <c r="AO24" s="666"/>
      <c r="AP24" s="656" t="s">
        <v>293</v>
      </c>
      <c r="AQ24" s="675"/>
      <c r="AR24" s="675"/>
      <c r="AS24" s="675"/>
      <c r="AT24" s="675"/>
      <c r="AU24" s="675"/>
      <c r="AV24" s="675"/>
      <c r="AW24" s="675"/>
      <c r="AX24" s="675"/>
      <c r="AY24" s="675"/>
      <c r="AZ24" s="675"/>
      <c r="BA24" s="675"/>
      <c r="BB24" s="675"/>
      <c r="BC24" s="675"/>
      <c r="BD24" s="675"/>
      <c r="BE24" s="675"/>
      <c r="BF24" s="676"/>
      <c r="BG24" s="659" t="s">
        <v>130</v>
      </c>
      <c r="BH24" s="660"/>
      <c r="BI24" s="660"/>
      <c r="BJ24" s="660"/>
      <c r="BK24" s="660"/>
      <c r="BL24" s="660"/>
      <c r="BM24" s="660"/>
      <c r="BN24" s="661"/>
      <c r="BO24" s="662" t="s">
        <v>242</v>
      </c>
      <c r="BP24" s="662"/>
      <c r="BQ24" s="662"/>
      <c r="BR24" s="662"/>
      <c r="BS24" s="663" t="s">
        <v>130</v>
      </c>
      <c r="BT24" s="663"/>
      <c r="BU24" s="663"/>
      <c r="BV24" s="663"/>
      <c r="BW24" s="663"/>
      <c r="BX24" s="663"/>
      <c r="BY24" s="663"/>
      <c r="BZ24" s="663"/>
      <c r="CA24" s="663"/>
      <c r="CB24" s="667"/>
      <c r="CD24" s="645" t="s">
        <v>294</v>
      </c>
      <c r="CE24" s="646"/>
      <c r="CF24" s="646"/>
      <c r="CG24" s="646"/>
      <c r="CH24" s="646"/>
      <c r="CI24" s="646"/>
      <c r="CJ24" s="646"/>
      <c r="CK24" s="646"/>
      <c r="CL24" s="646"/>
      <c r="CM24" s="646"/>
      <c r="CN24" s="646"/>
      <c r="CO24" s="646"/>
      <c r="CP24" s="646"/>
      <c r="CQ24" s="647"/>
      <c r="CR24" s="648">
        <v>2125487</v>
      </c>
      <c r="CS24" s="649"/>
      <c r="CT24" s="649"/>
      <c r="CU24" s="649"/>
      <c r="CV24" s="649"/>
      <c r="CW24" s="649"/>
      <c r="CX24" s="649"/>
      <c r="CY24" s="650"/>
      <c r="CZ24" s="653">
        <v>29.6</v>
      </c>
      <c r="DA24" s="654"/>
      <c r="DB24" s="654"/>
      <c r="DC24" s="670"/>
      <c r="DD24" s="693">
        <v>1644762</v>
      </c>
      <c r="DE24" s="649"/>
      <c r="DF24" s="649"/>
      <c r="DG24" s="649"/>
      <c r="DH24" s="649"/>
      <c r="DI24" s="649"/>
      <c r="DJ24" s="649"/>
      <c r="DK24" s="650"/>
      <c r="DL24" s="693">
        <v>1618948</v>
      </c>
      <c r="DM24" s="649"/>
      <c r="DN24" s="649"/>
      <c r="DO24" s="649"/>
      <c r="DP24" s="649"/>
      <c r="DQ24" s="649"/>
      <c r="DR24" s="649"/>
      <c r="DS24" s="649"/>
      <c r="DT24" s="649"/>
      <c r="DU24" s="649"/>
      <c r="DV24" s="650"/>
      <c r="DW24" s="653">
        <v>44.4</v>
      </c>
      <c r="DX24" s="654"/>
      <c r="DY24" s="654"/>
      <c r="DZ24" s="654"/>
      <c r="EA24" s="654"/>
      <c r="EB24" s="654"/>
      <c r="EC24" s="655"/>
    </row>
    <row r="25" spans="2:133" ht="11.25" customHeight="1" x14ac:dyDescent="0.15">
      <c r="B25" s="656" t="s">
        <v>295</v>
      </c>
      <c r="C25" s="657"/>
      <c r="D25" s="657"/>
      <c r="E25" s="657"/>
      <c r="F25" s="657"/>
      <c r="G25" s="657"/>
      <c r="H25" s="657"/>
      <c r="I25" s="657"/>
      <c r="J25" s="657"/>
      <c r="K25" s="657"/>
      <c r="L25" s="657"/>
      <c r="M25" s="657"/>
      <c r="N25" s="657"/>
      <c r="O25" s="657"/>
      <c r="P25" s="657"/>
      <c r="Q25" s="658"/>
      <c r="R25" s="659">
        <v>3952967</v>
      </c>
      <c r="S25" s="660"/>
      <c r="T25" s="660"/>
      <c r="U25" s="660"/>
      <c r="V25" s="660"/>
      <c r="W25" s="660"/>
      <c r="X25" s="660"/>
      <c r="Y25" s="661"/>
      <c r="Z25" s="662">
        <v>46.2</v>
      </c>
      <c r="AA25" s="662"/>
      <c r="AB25" s="662"/>
      <c r="AC25" s="662"/>
      <c r="AD25" s="663">
        <v>3568333</v>
      </c>
      <c r="AE25" s="663"/>
      <c r="AF25" s="663"/>
      <c r="AG25" s="663"/>
      <c r="AH25" s="663"/>
      <c r="AI25" s="663"/>
      <c r="AJ25" s="663"/>
      <c r="AK25" s="663"/>
      <c r="AL25" s="664">
        <v>98.8</v>
      </c>
      <c r="AM25" s="665"/>
      <c r="AN25" s="665"/>
      <c r="AO25" s="666"/>
      <c r="AP25" s="656" t="s">
        <v>296</v>
      </c>
      <c r="AQ25" s="675"/>
      <c r="AR25" s="675"/>
      <c r="AS25" s="675"/>
      <c r="AT25" s="675"/>
      <c r="AU25" s="675"/>
      <c r="AV25" s="675"/>
      <c r="AW25" s="675"/>
      <c r="AX25" s="675"/>
      <c r="AY25" s="675"/>
      <c r="AZ25" s="675"/>
      <c r="BA25" s="675"/>
      <c r="BB25" s="675"/>
      <c r="BC25" s="675"/>
      <c r="BD25" s="675"/>
      <c r="BE25" s="675"/>
      <c r="BF25" s="676"/>
      <c r="BG25" s="659" t="s">
        <v>242</v>
      </c>
      <c r="BH25" s="660"/>
      <c r="BI25" s="660"/>
      <c r="BJ25" s="660"/>
      <c r="BK25" s="660"/>
      <c r="BL25" s="660"/>
      <c r="BM25" s="660"/>
      <c r="BN25" s="661"/>
      <c r="BO25" s="662" t="s">
        <v>130</v>
      </c>
      <c r="BP25" s="662"/>
      <c r="BQ25" s="662"/>
      <c r="BR25" s="662"/>
      <c r="BS25" s="663" t="s">
        <v>242</v>
      </c>
      <c r="BT25" s="663"/>
      <c r="BU25" s="663"/>
      <c r="BV25" s="663"/>
      <c r="BW25" s="663"/>
      <c r="BX25" s="663"/>
      <c r="BY25" s="663"/>
      <c r="BZ25" s="663"/>
      <c r="CA25" s="663"/>
      <c r="CB25" s="667"/>
      <c r="CD25" s="656" t="s">
        <v>297</v>
      </c>
      <c r="CE25" s="657"/>
      <c r="CF25" s="657"/>
      <c r="CG25" s="657"/>
      <c r="CH25" s="657"/>
      <c r="CI25" s="657"/>
      <c r="CJ25" s="657"/>
      <c r="CK25" s="657"/>
      <c r="CL25" s="657"/>
      <c r="CM25" s="657"/>
      <c r="CN25" s="657"/>
      <c r="CO25" s="657"/>
      <c r="CP25" s="657"/>
      <c r="CQ25" s="658"/>
      <c r="CR25" s="659">
        <v>1008158</v>
      </c>
      <c r="CS25" s="689"/>
      <c r="CT25" s="689"/>
      <c r="CU25" s="689"/>
      <c r="CV25" s="689"/>
      <c r="CW25" s="689"/>
      <c r="CX25" s="689"/>
      <c r="CY25" s="690"/>
      <c r="CZ25" s="664">
        <v>14</v>
      </c>
      <c r="DA25" s="691"/>
      <c r="DB25" s="691"/>
      <c r="DC25" s="694"/>
      <c r="DD25" s="668">
        <v>918297</v>
      </c>
      <c r="DE25" s="689"/>
      <c r="DF25" s="689"/>
      <c r="DG25" s="689"/>
      <c r="DH25" s="689"/>
      <c r="DI25" s="689"/>
      <c r="DJ25" s="689"/>
      <c r="DK25" s="690"/>
      <c r="DL25" s="668">
        <v>902873</v>
      </c>
      <c r="DM25" s="689"/>
      <c r="DN25" s="689"/>
      <c r="DO25" s="689"/>
      <c r="DP25" s="689"/>
      <c r="DQ25" s="689"/>
      <c r="DR25" s="689"/>
      <c r="DS25" s="689"/>
      <c r="DT25" s="689"/>
      <c r="DU25" s="689"/>
      <c r="DV25" s="690"/>
      <c r="DW25" s="664">
        <v>24.8</v>
      </c>
      <c r="DX25" s="691"/>
      <c r="DY25" s="691"/>
      <c r="DZ25" s="691"/>
      <c r="EA25" s="691"/>
      <c r="EB25" s="691"/>
      <c r="EC25" s="692"/>
    </row>
    <row r="26" spans="2:133" ht="11.25" customHeight="1" x14ac:dyDescent="0.15">
      <c r="B26" s="656" t="s">
        <v>298</v>
      </c>
      <c r="C26" s="657"/>
      <c r="D26" s="657"/>
      <c r="E26" s="657"/>
      <c r="F26" s="657"/>
      <c r="G26" s="657"/>
      <c r="H26" s="657"/>
      <c r="I26" s="657"/>
      <c r="J26" s="657"/>
      <c r="K26" s="657"/>
      <c r="L26" s="657"/>
      <c r="M26" s="657"/>
      <c r="N26" s="657"/>
      <c r="O26" s="657"/>
      <c r="P26" s="657"/>
      <c r="Q26" s="658"/>
      <c r="R26" s="659">
        <v>664</v>
      </c>
      <c r="S26" s="660"/>
      <c r="T26" s="660"/>
      <c r="U26" s="660"/>
      <c r="V26" s="660"/>
      <c r="W26" s="660"/>
      <c r="X26" s="660"/>
      <c r="Y26" s="661"/>
      <c r="Z26" s="662">
        <v>0</v>
      </c>
      <c r="AA26" s="662"/>
      <c r="AB26" s="662"/>
      <c r="AC26" s="662"/>
      <c r="AD26" s="663">
        <v>664</v>
      </c>
      <c r="AE26" s="663"/>
      <c r="AF26" s="663"/>
      <c r="AG26" s="663"/>
      <c r="AH26" s="663"/>
      <c r="AI26" s="663"/>
      <c r="AJ26" s="663"/>
      <c r="AK26" s="663"/>
      <c r="AL26" s="664">
        <v>0</v>
      </c>
      <c r="AM26" s="665"/>
      <c r="AN26" s="665"/>
      <c r="AO26" s="666"/>
      <c r="AP26" s="656" t="s">
        <v>299</v>
      </c>
      <c r="AQ26" s="675"/>
      <c r="AR26" s="675"/>
      <c r="AS26" s="675"/>
      <c r="AT26" s="675"/>
      <c r="AU26" s="675"/>
      <c r="AV26" s="675"/>
      <c r="AW26" s="675"/>
      <c r="AX26" s="675"/>
      <c r="AY26" s="675"/>
      <c r="AZ26" s="675"/>
      <c r="BA26" s="675"/>
      <c r="BB26" s="675"/>
      <c r="BC26" s="675"/>
      <c r="BD26" s="675"/>
      <c r="BE26" s="675"/>
      <c r="BF26" s="676"/>
      <c r="BG26" s="659" t="s">
        <v>130</v>
      </c>
      <c r="BH26" s="660"/>
      <c r="BI26" s="660"/>
      <c r="BJ26" s="660"/>
      <c r="BK26" s="660"/>
      <c r="BL26" s="660"/>
      <c r="BM26" s="660"/>
      <c r="BN26" s="661"/>
      <c r="BO26" s="662" t="s">
        <v>130</v>
      </c>
      <c r="BP26" s="662"/>
      <c r="BQ26" s="662"/>
      <c r="BR26" s="662"/>
      <c r="BS26" s="663" t="s">
        <v>130</v>
      </c>
      <c r="BT26" s="663"/>
      <c r="BU26" s="663"/>
      <c r="BV26" s="663"/>
      <c r="BW26" s="663"/>
      <c r="BX26" s="663"/>
      <c r="BY26" s="663"/>
      <c r="BZ26" s="663"/>
      <c r="CA26" s="663"/>
      <c r="CB26" s="667"/>
      <c r="CD26" s="656" t="s">
        <v>300</v>
      </c>
      <c r="CE26" s="657"/>
      <c r="CF26" s="657"/>
      <c r="CG26" s="657"/>
      <c r="CH26" s="657"/>
      <c r="CI26" s="657"/>
      <c r="CJ26" s="657"/>
      <c r="CK26" s="657"/>
      <c r="CL26" s="657"/>
      <c r="CM26" s="657"/>
      <c r="CN26" s="657"/>
      <c r="CO26" s="657"/>
      <c r="CP26" s="657"/>
      <c r="CQ26" s="658"/>
      <c r="CR26" s="659">
        <v>560097</v>
      </c>
      <c r="CS26" s="660"/>
      <c r="CT26" s="660"/>
      <c r="CU26" s="660"/>
      <c r="CV26" s="660"/>
      <c r="CW26" s="660"/>
      <c r="CX26" s="660"/>
      <c r="CY26" s="661"/>
      <c r="CZ26" s="664">
        <v>7.8</v>
      </c>
      <c r="DA26" s="691"/>
      <c r="DB26" s="691"/>
      <c r="DC26" s="694"/>
      <c r="DD26" s="668">
        <v>500887</v>
      </c>
      <c r="DE26" s="660"/>
      <c r="DF26" s="660"/>
      <c r="DG26" s="660"/>
      <c r="DH26" s="660"/>
      <c r="DI26" s="660"/>
      <c r="DJ26" s="660"/>
      <c r="DK26" s="661"/>
      <c r="DL26" s="668" t="s">
        <v>242</v>
      </c>
      <c r="DM26" s="660"/>
      <c r="DN26" s="660"/>
      <c r="DO26" s="660"/>
      <c r="DP26" s="660"/>
      <c r="DQ26" s="660"/>
      <c r="DR26" s="660"/>
      <c r="DS26" s="660"/>
      <c r="DT26" s="660"/>
      <c r="DU26" s="660"/>
      <c r="DV26" s="661"/>
      <c r="DW26" s="664" t="s">
        <v>130</v>
      </c>
      <c r="DX26" s="691"/>
      <c r="DY26" s="691"/>
      <c r="DZ26" s="691"/>
      <c r="EA26" s="691"/>
      <c r="EB26" s="691"/>
      <c r="EC26" s="692"/>
    </row>
    <row r="27" spans="2:133" ht="11.25" customHeight="1" x14ac:dyDescent="0.15">
      <c r="B27" s="656" t="s">
        <v>301</v>
      </c>
      <c r="C27" s="657"/>
      <c r="D27" s="657"/>
      <c r="E27" s="657"/>
      <c r="F27" s="657"/>
      <c r="G27" s="657"/>
      <c r="H27" s="657"/>
      <c r="I27" s="657"/>
      <c r="J27" s="657"/>
      <c r="K27" s="657"/>
      <c r="L27" s="657"/>
      <c r="M27" s="657"/>
      <c r="N27" s="657"/>
      <c r="O27" s="657"/>
      <c r="P27" s="657"/>
      <c r="Q27" s="658"/>
      <c r="R27" s="659">
        <v>14718</v>
      </c>
      <c r="S27" s="660"/>
      <c r="T27" s="660"/>
      <c r="U27" s="660"/>
      <c r="V27" s="660"/>
      <c r="W27" s="660"/>
      <c r="X27" s="660"/>
      <c r="Y27" s="661"/>
      <c r="Z27" s="662">
        <v>0.2</v>
      </c>
      <c r="AA27" s="662"/>
      <c r="AB27" s="662"/>
      <c r="AC27" s="662"/>
      <c r="AD27" s="663" t="s">
        <v>138</v>
      </c>
      <c r="AE27" s="663"/>
      <c r="AF27" s="663"/>
      <c r="AG27" s="663"/>
      <c r="AH27" s="663"/>
      <c r="AI27" s="663"/>
      <c r="AJ27" s="663"/>
      <c r="AK27" s="663"/>
      <c r="AL27" s="664" t="s">
        <v>130</v>
      </c>
      <c r="AM27" s="665"/>
      <c r="AN27" s="665"/>
      <c r="AO27" s="666"/>
      <c r="AP27" s="656" t="s">
        <v>302</v>
      </c>
      <c r="AQ27" s="657"/>
      <c r="AR27" s="657"/>
      <c r="AS27" s="657"/>
      <c r="AT27" s="657"/>
      <c r="AU27" s="657"/>
      <c r="AV27" s="657"/>
      <c r="AW27" s="657"/>
      <c r="AX27" s="657"/>
      <c r="AY27" s="657"/>
      <c r="AZ27" s="657"/>
      <c r="BA27" s="657"/>
      <c r="BB27" s="657"/>
      <c r="BC27" s="657"/>
      <c r="BD27" s="657"/>
      <c r="BE27" s="657"/>
      <c r="BF27" s="658"/>
      <c r="BG27" s="659">
        <v>706733</v>
      </c>
      <c r="BH27" s="660"/>
      <c r="BI27" s="660"/>
      <c r="BJ27" s="660"/>
      <c r="BK27" s="660"/>
      <c r="BL27" s="660"/>
      <c r="BM27" s="660"/>
      <c r="BN27" s="661"/>
      <c r="BO27" s="662">
        <v>100</v>
      </c>
      <c r="BP27" s="662"/>
      <c r="BQ27" s="662"/>
      <c r="BR27" s="662"/>
      <c r="BS27" s="663" t="s">
        <v>130</v>
      </c>
      <c r="BT27" s="663"/>
      <c r="BU27" s="663"/>
      <c r="BV27" s="663"/>
      <c r="BW27" s="663"/>
      <c r="BX27" s="663"/>
      <c r="BY27" s="663"/>
      <c r="BZ27" s="663"/>
      <c r="CA27" s="663"/>
      <c r="CB27" s="667"/>
      <c r="CD27" s="656" t="s">
        <v>303</v>
      </c>
      <c r="CE27" s="657"/>
      <c r="CF27" s="657"/>
      <c r="CG27" s="657"/>
      <c r="CH27" s="657"/>
      <c r="CI27" s="657"/>
      <c r="CJ27" s="657"/>
      <c r="CK27" s="657"/>
      <c r="CL27" s="657"/>
      <c r="CM27" s="657"/>
      <c r="CN27" s="657"/>
      <c r="CO27" s="657"/>
      <c r="CP27" s="657"/>
      <c r="CQ27" s="658"/>
      <c r="CR27" s="659">
        <v>541522</v>
      </c>
      <c r="CS27" s="689"/>
      <c r="CT27" s="689"/>
      <c r="CU27" s="689"/>
      <c r="CV27" s="689"/>
      <c r="CW27" s="689"/>
      <c r="CX27" s="689"/>
      <c r="CY27" s="690"/>
      <c r="CZ27" s="664">
        <v>7.5</v>
      </c>
      <c r="DA27" s="691"/>
      <c r="DB27" s="691"/>
      <c r="DC27" s="694"/>
      <c r="DD27" s="668">
        <v>175760</v>
      </c>
      <c r="DE27" s="689"/>
      <c r="DF27" s="689"/>
      <c r="DG27" s="689"/>
      <c r="DH27" s="689"/>
      <c r="DI27" s="689"/>
      <c r="DJ27" s="689"/>
      <c r="DK27" s="690"/>
      <c r="DL27" s="668">
        <v>165370</v>
      </c>
      <c r="DM27" s="689"/>
      <c r="DN27" s="689"/>
      <c r="DO27" s="689"/>
      <c r="DP27" s="689"/>
      <c r="DQ27" s="689"/>
      <c r="DR27" s="689"/>
      <c r="DS27" s="689"/>
      <c r="DT27" s="689"/>
      <c r="DU27" s="689"/>
      <c r="DV27" s="690"/>
      <c r="DW27" s="664">
        <v>4.5</v>
      </c>
      <c r="DX27" s="691"/>
      <c r="DY27" s="691"/>
      <c r="DZ27" s="691"/>
      <c r="EA27" s="691"/>
      <c r="EB27" s="691"/>
      <c r="EC27" s="692"/>
    </row>
    <row r="28" spans="2:133" ht="11.25" customHeight="1" x14ac:dyDescent="0.15">
      <c r="B28" s="656" t="s">
        <v>304</v>
      </c>
      <c r="C28" s="657"/>
      <c r="D28" s="657"/>
      <c r="E28" s="657"/>
      <c r="F28" s="657"/>
      <c r="G28" s="657"/>
      <c r="H28" s="657"/>
      <c r="I28" s="657"/>
      <c r="J28" s="657"/>
      <c r="K28" s="657"/>
      <c r="L28" s="657"/>
      <c r="M28" s="657"/>
      <c r="N28" s="657"/>
      <c r="O28" s="657"/>
      <c r="P28" s="657"/>
      <c r="Q28" s="658"/>
      <c r="R28" s="659">
        <v>164283</v>
      </c>
      <c r="S28" s="660"/>
      <c r="T28" s="660"/>
      <c r="U28" s="660"/>
      <c r="V28" s="660"/>
      <c r="W28" s="660"/>
      <c r="X28" s="660"/>
      <c r="Y28" s="661"/>
      <c r="Z28" s="662">
        <v>1.9</v>
      </c>
      <c r="AA28" s="662"/>
      <c r="AB28" s="662"/>
      <c r="AC28" s="662"/>
      <c r="AD28" s="663">
        <v>11330</v>
      </c>
      <c r="AE28" s="663"/>
      <c r="AF28" s="663"/>
      <c r="AG28" s="663"/>
      <c r="AH28" s="663"/>
      <c r="AI28" s="663"/>
      <c r="AJ28" s="663"/>
      <c r="AK28" s="663"/>
      <c r="AL28" s="664">
        <v>0.3</v>
      </c>
      <c r="AM28" s="665"/>
      <c r="AN28" s="665"/>
      <c r="AO28" s="666"/>
      <c r="AP28" s="656"/>
      <c r="AQ28" s="657"/>
      <c r="AR28" s="657"/>
      <c r="AS28" s="657"/>
      <c r="AT28" s="657"/>
      <c r="AU28" s="657"/>
      <c r="AV28" s="657"/>
      <c r="AW28" s="657"/>
      <c r="AX28" s="657"/>
      <c r="AY28" s="657"/>
      <c r="AZ28" s="657"/>
      <c r="BA28" s="657"/>
      <c r="BB28" s="657"/>
      <c r="BC28" s="657"/>
      <c r="BD28" s="657"/>
      <c r="BE28" s="657"/>
      <c r="BF28" s="658"/>
      <c r="BG28" s="659"/>
      <c r="BH28" s="660"/>
      <c r="BI28" s="660"/>
      <c r="BJ28" s="660"/>
      <c r="BK28" s="660"/>
      <c r="BL28" s="660"/>
      <c r="BM28" s="660"/>
      <c r="BN28" s="661"/>
      <c r="BO28" s="662"/>
      <c r="BP28" s="662"/>
      <c r="BQ28" s="662"/>
      <c r="BR28" s="662"/>
      <c r="BS28" s="668"/>
      <c r="BT28" s="660"/>
      <c r="BU28" s="660"/>
      <c r="BV28" s="660"/>
      <c r="BW28" s="660"/>
      <c r="BX28" s="660"/>
      <c r="BY28" s="660"/>
      <c r="BZ28" s="660"/>
      <c r="CA28" s="660"/>
      <c r="CB28" s="669"/>
      <c r="CD28" s="656" t="s">
        <v>305</v>
      </c>
      <c r="CE28" s="657"/>
      <c r="CF28" s="657"/>
      <c r="CG28" s="657"/>
      <c r="CH28" s="657"/>
      <c r="CI28" s="657"/>
      <c r="CJ28" s="657"/>
      <c r="CK28" s="657"/>
      <c r="CL28" s="657"/>
      <c r="CM28" s="657"/>
      <c r="CN28" s="657"/>
      <c r="CO28" s="657"/>
      <c r="CP28" s="657"/>
      <c r="CQ28" s="658"/>
      <c r="CR28" s="659">
        <v>575807</v>
      </c>
      <c r="CS28" s="660"/>
      <c r="CT28" s="660"/>
      <c r="CU28" s="660"/>
      <c r="CV28" s="660"/>
      <c r="CW28" s="660"/>
      <c r="CX28" s="660"/>
      <c r="CY28" s="661"/>
      <c r="CZ28" s="664">
        <v>8</v>
      </c>
      <c r="DA28" s="691"/>
      <c r="DB28" s="691"/>
      <c r="DC28" s="694"/>
      <c r="DD28" s="668">
        <v>550705</v>
      </c>
      <c r="DE28" s="660"/>
      <c r="DF28" s="660"/>
      <c r="DG28" s="660"/>
      <c r="DH28" s="660"/>
      <c r="DI28" s="660"/>
      <c r="DJ28" s="660"/>
      <c r="DK28" s="661"/>
      <c r="DL28" s="668">
        <v>550705</v>
      </c>
      <c r="DM28" s="660"/>
      <c r="DN28" s="660"/>
      <c r="DO28" s="660"/>
      <c r="DP28" s="660"/>
      <c r="DQ28" s="660"/>
      <c r="DR28" s="660"/>
      <c r="DS28" s="660"/>
      <c r="DT28" s="660"/>
      <c r="DU28" s="660"/>
      <c r="DV28" s="661"/>
      <c r="DW28" s="664">
        <v>15.1</v>
      </c>
      <c r="DX28" s="691"/>
      <c r="DY28" s="691"/>
      <c r="DZ28" s="691"/>
      <c r="EA28" s="691"/>
      <c r="EB28" s="691"/>
      <c r="EC28" s="692"/>
    </row>
    <row r="29" spans="2:133" ht="11.25" customHeight="1" x14ac:dyDescent="0.15">
      <c r="B29" s="656" t="s">
        <v>306</v>
      </c>
      <c r="C29" s="657"/>
      <c r="D29" s="657"/>
      <c r="E29" s="657"/>
      <c r="F29" s="657"/>
      <c r="G29" s="657"/>
      <c r="H29" s="657"/>
      <c r="I29" s="657"/>
      <c r="J29" s="657"/>
      <c r="K29" s="657"/>
      <c r="L29" s="657"/>
      <c r="M29" s="657"/>
      <c r="N29" s="657"/>
      <c r="O29" s="657"/>
      <c r="P29" s="657"/>
      <c r="Q29" s="658"/>
      <c r="R29" s="659">
        <v>4778</v>
      </c>
      <c r="S29" s="660"/>
      <c r="T29" s="660"/>
      <c r="U29" s="660"/>
      <c r="V29" s="660"/>
      <c r="W29" s="660"/>
      <c r="X29" s="660"/>
      <c r="Y29" s="661"/>
      <c r="Z29" s="662">
        <v>0.1</v>
      </c>
      <c r="AA29" s="662"/>
      <c r="AB29" s="662"/>
      <c r="AC29" s="662"/>
      <c r="AD29" s="663" t="s">
        <v>130</v>
      </c>
      <c r="AE29" s="663"/>
      <c r="AF29" s="663"/>
      <c r="AG29" s="663"/>
      <c r="AH29" s="663"/>
      <c r="AI29" s="663"/>
      <c r="AJ29" s="663"/>
      <c r="AK29" s="663"/>
      <c r="AL29" s="664" t="s">
        <v>130</v>
      </c>
      <c r="AM29" s="665"/>
      <c r="AN29" s="665"/>
      <c r="AO29" s="666"/>
      <c r="AP29" s="680"/>
      <c r="AQ29" s="681"/>
      <c r="AR29" s="681"/>
      <c r="AS29" s="681"/>
      <c r="AT29" s="681"/>
      <c r="AU29" s="681"/>
      <c r="AV29" s="681"/>
      <c r="AW29" s="681"/>
      <c r="AX29" s="681"/>
      <c r="AY29" s="681"/>
      <c r="AZ29" s="681"/>
      <c r="BA29" s="681"/>
      <c r="BB29" s="681"/>
      <c r="BC29" s="681"/>
      <c r="BD29" s="681"/>
      <c r="BE29" s="681"/>
      <c r="BF29" s="682"/>
      <c r="BG29" s="659"/>
      <c r="BH29" s="660"/>
      <c r="BI29" s="660"/>
      <c r="BJ29" s="660"/>
      <c r="BK29" s="660"/>
      <c r="BL29" s="660"/>
      <c r="BM29" s="660"/>
      <c r="BN29" s="661"/>
      <c r="BO29" s="662"/>
      <c r="BP29" s="662"/>
      <c r="BQ29" s="662"/>
      <c r="BR29" s="662"/>
      <c r="BS29" s="663"/>
      <c r="BT29" s="663"/>
      <c r="BU29" s="663"/>
      <c r="BV29" s="663"/>
      <c r="BW29" s="663"/>
      <c r="BX29" s="663"/>
      <c r="BY29" s="663"/>
      <c r="BZ29" s="663"/>
      <c r="CA29" s="663"/>
      <c r="CB29" s="667"/>
      <c r="CD29" s="697" t="s">
        <v>307</v>
      </c>
      <c r="CE29" s="698"/>
      <c r="CF29" s="656" t="s">
        <v>308</v>
      </c>
      <c r="CG29" s="657"/>
      <c r="CH29" s="657"/>
      <c r="CI29" s="657"/>
      <c r="CJ29" s="657"/>
      <c r="CK29" s="657"/>
      <c r="CL29" s="657"/>
      <c r="CM29" s="657"/>
      <c r="CN29" s="657"/>
      <c r="CO29" s="657"/>
      <c r="CP29" s="657"/>
      <c r="CQ29" s="658"/>
      <c r="CR29" s="659">
        <v>575673</v>
      </c>
      <c r="CS29" s="689"/>
      <c r="CT29" s="689"/>
      <c r="CU29" s="689"/>
      <c r="CV29" s="689"/>
      <c r="CW29" s="689"/>
      <c r="CX29" s="689"/>
      <c r="CY29" s="690"/>
      <c r="CZ29" s="664">
        <v>8</v>
      </c>
      <c r="DA29" s="691"/>
      <c r="DB29" s="691"/>
      <c r="DC29" s="694"/>
      <c r="DD29" s="668">
        <v>550571</v>
      </c>
      <c r="DE29" s="689"/>
      <c r="DF29" s="689"/>
      <c r="DG29" s="689"/>
      <c r="DH29" s="689"/>
      <c r="DI29" s="689"/>
      <c r="DJ29" s="689"/>
      <c r="DK29" s="690"/>
      <c r="DL29" s="668">
        <v>550571</v>
      </c>
      <c r="DM29" s="689"/>
      <c r="DN29" s="689"/>
      <c r="DO29" s="689"/>
      <c r="DP29" s="689"/>
      <c r="DQ29" s="689"/>
      <c r="DR29" s="689"/>
      <c r="DS29" s="689"/>
      <c r="DT29" s="689"/>
      <c r="DU29" s="689"/>
      <c r="DV29" s="690"/>
      <c r="DW29" s="664">
        <v>15.1</v>
      </c>
      <c r="DX29" s="691"/>
      <c r="DY29" s="691"/>
      <c r="DZ29" s="691"/>
      <c r="EA29" s="691"/>
      <c r="EB29" s="691"/>
      <c r="EC29" s="692"/>
    </row>
    <row r="30" spans="2:133" ht="11.25" customHeight="1" x14ac:dyDescent="0.15">
      <c r="B30" s="656" t="s">
        <v>309</v>
      </c>
      <c r="C30" s="657"/>
      <c r="D30" s="657"/>
      <c r="E30" s="657"/>
      <c r="F30" s="657"/>
      <c r="G30" s="657"/>
      <c r="H30" s="657"/>
      <c r="I30" s="657"/>
      <c r="J30" s="657"/>
      <c r="K30" s="657"/>
      <c r="L30" s="657"/>
      <c r="M30" s="657"/>
      <c r="N30" s="657"/>
      <c r="O30" s="657"/>
      <c r="P30" s="657"/>
      <c r="Q30" s="658"/>
      <c r="R30" s="659">
        <v>1736848</v>
      </c>
      <c r="S30" s="660"/>
      <c r="T30" s="660"/>
      <c r="U30" s="660"/>
      <c r="V30" s="660"/>
      <c r="W30" s="660"/>
      <c r="X30" s="660"/>
      <c r="Y30" s="661"/>
      <c r="Z30" s="662">
        <v>20.3</v>
      </c>
      <c r="AA30" s="662"/>
      <c r="AB30" s="662"/>
      <c r="AC30" s="662"/>
      <c r="AD30" s="663" t="s">
        <v>130</v>
      </c>
      <c r="AE30" s="663"/>
      <c r="AF30" s="663"/>
      <c r="AG30" s="663"/>
      <c r="AH30" s="663"/>
      <c r="AI30" s="663"/>
      <c r="AJ30" s="663"/>
      <c r="AK30" s="663"/>
      <c r="AL30" s="664" t="s">
        <v>242</v>
      </c>
      <c r="AM30" s="665"/>
      <c r="AN30" s="665"/>
      <c r="AO30" s="666"/>
      <c r="AP30" s="641" t="s">
        <v>225</v>
      </c>
      <c r="AQ30" s="642"/>
      <c r="AR30" s="642"/>
      <c r="AS30" s="642"/>
      <c r="AT30" s="642"/>
      <c r="AU30" s="642"/>
      <c r="AV30" s="642"/>
      <c r="AW30" s="642"/>
      <c r="AX30" s="642"/>
      <c r="AY30" s="642"/>
      <c r="AZ30" s="642"/>
      <c r="BA30" s="642"/>
      <c r="BB30" s="642"/>
      <c r="BC30" s="642"/>
      <c r="BD30" s="642"/>
      <c r="BE30" s="642"/>
      <c r="BF30" s="643"/>
      <c r="BG30" s="641" t="s">
        <v>310</v>
      </c>
      <c r="BH30" s="695"/>
      <c r="BI30" s="695"/>
      <c r="BJ30" s="695"/>
      <c r="BK30" s="695"/>
      <c r="BL30" s="695"/>
      <c r="BM30" s="695"/>
      <c r="BN30" s="695"/>
      <c r="BO30" s="695"/>
      <c r="BP30" s="695"/>
      <c r="BQ30" s="696"/>
      <c r="BR30" s="641" t="s">
        <v>311</v>
      </c>
      <c r="BS30" s="695"/>
      <c r="BT30" s="695"/>
      <c r="BU30" s="695"/>
      <c r="BV30" s="695"/>
      <c r="BW30" s="695"/>
      <c r="BX30" s="695"/>
      <c r="BY30" s="695"/>
      <c r="BZ30" s="695"/>
      <c r="CA30" s="695"/>
      <c r="CB30" s="696"/>
      <c r="CD30" s="699"/>
      <c r="CE30" s="700"/>
      <c r="CF30" s="656" t="s">
        <v>312</v>
      </c>
      <c r="CG30" s="657"/>
      <c r="CH30" s="657"/>
      <c r="CI30" s="657"/>
      <c r="CJ30" s="657"/>
      <c r="CK30" s="657"/>
      <c r="CL30" s="657"/>
      <c r="CM30" s="657"/>
      <c r="CN30" s="657"/>
      <c r="CO30" s="657"/>
      <c r="CP30" s="657"/>
      <c r="CQ30" s="658"/>
      <c r="CR30" s="659">
        <v>565362</v>
      </c>
      <c r="CS30" s="660"/>
      <c r="CT30" s="660"/>
      <c r="CU30" s="660"/>
      <c r="CV30" s="660"/>
      <c r="CW30" s="660"/>
      <c r="CX30" s="660"/>
      <c r="CY30" s="661"/>
      <c r="CZ30" s="664">
        <v>7.9</v>
      </c>
      <c r="DA30" s="691"/>
      <c r="DB30" s="691"/>
      <c r="DC30" s="694"/>
      <c r="DD30" s="668">
        <v>541123</v>
      </c>
      <c r="DE30" s="660"/>
      <c r="DF30" s="660"/>
      <c r="DG30" s="660"/>
      <c r="DH30" s="660"/>
      <c r="DI30" s="660"/>
      <c r="DJ30" s="660"/>
      <c r="DK30" s="661"/>
      <c r="DL30" s="668">
        <v>541123</v>
      </c>
      <c r="DM30" s="660"/>
      <c r="DN30" s="660"/>
      <c r="DO30" s="660"/>
      <c r="DP30" s="660"/>
      <c r="DQ30" s="660"/>
      <c r="DR30" s="660"/>
      <c r="DS30" s="660"/>
      <c r="DT30" s="660"/>
      <c r="DU30" s="660"/>
      <c r="DV30" s="661"/>
      <c r="DW30" s="664">
        <v>14.8</v>
      </c>
      <c r="DX30" s="691"/>
      <c r="DY30" s="691"/>
      <c r="DZ30" s="691"/>
      <c r="EA30" s="691"/>
      <c r="EB30" s="691"/>
      <c r="EC30" s="692"/>
    </row>
    <row r="31" spans="2:133" ht="11.25" customHeight="1" x14ac:dyDescent="0.15">
      <c r="B31" s="672" t="s">
        <v>313</v>
      </c>
      <c r="C31" s="673"/>
      <c r="D31" s="673"/>
      <c r="E31" s="673"/>
      <c r="F31" s="673"/>
      <c r="G31" s="673"/>
      <c r="H31" s="673"/>
      <c r="I31" s="673"/>
      <c r="J31" s="673"/>
      <c r="K31" s="673"/>
      <c r="L31" s="673"/>
      <c r="M31" s="673"/>
      <c r="N31" s="673"/>
      <c r="O31" s="673"/>
      <c r="P31" s="673"/>
      <c r="Q31" s="674"/>
      <c r="R31" s="659" t="s">
        <v>138</v>
      </c>
      <c r="S31" s="660"/>
      <c r="T31" s="660"/>
      <c r="U31" s="660"/>
      <c r="V31" s="660"/>
      <c r="W31" s="660"/>
      <c r="X31" s="660"/>
      <c r="Y31" s="661"/>
      <c r="Z31" s="662" t="s">
        <v>242</v>
      </c>
      <c r="AA31" s="662"/>
      <c r="AB31" s="662"/>
      <c r="AC31" s="662"/>
      <c r="AD31" s="663" t="s">
        <v>130</v>
      </c>
      <c r="AE31" s="663"/>
      <c r="AF31" s="663"/>
      <c r="AG31" s="663"/>
      <c r="AH31" s="663"/>
      <c r="AI31" s="663"/>
      <c r="AJ31" s="663"/>
      <c r="AK31" s="663"/>
      <c r="AL31" s="664" t="s">
        <v>242</v>
      </c>
      <c r="AM31" s="665"/>
      <c r="AN31" s="665"/>
      <c r="AO31" s="666"/>
      <c r="AP31" s="707" t="s">
        <v>314</v>
      </c>
      <c r="AQ31" s="708"/>
      <c r="AR31" s="708"/>
      <c r="AS31" s="708"/>
      <c r="AT31" s="713" t="s">
        <v>315</v>
      </c>
      <c r="AU31" s="214"/>
      <c r="AV31" s="214"/>
      <c r="AW31" s="214"/>
      <c r="AX31" s="645" t="s">
        <v>188</v>
      </c>
      <c r="AY31" s="646"/>
      <c r="AZ31" s="646"/>
      <c r="BA31" s="646"/>
      <c r="BB31" s="646"/>
      <c r="BC31" s="646"/>
      <c r="BD31" s="646"/>
      <c r="BE31" s="646"/>
      <c r="BF31" s="647"/>
      <c r="BG31" s="706">
        <v>99.4</v>
      </c>
      <c r="BH31" s="703"/>
      <c r="BI31" s="703"/>
      <c r="BJ31" s="703"/>
      <c r="BK31" s="703"/>
      <c r="BL31" s="703"/>
      <c r="BM31" s="654">
        <v>97.8</v>
      </c>
      <c r="BN31" s="703"/>
      <c r="BO31" s="703"/>
      <c r="BP31" s="703"/>
      <c r="BQ31" s="704"/>
      <c r="BR31" s="706">
        <v>99.2</v>
      </c>
      <c r="BS31" s="703"/>
      <c r="BT31" s="703"/>
      <c r="BU31" s="703"/>
      <c r="BV31" s="703"/>
      <c r="BW31" s="703"/>
      <c r="BX31" s="654">
        <v>97.6</v>
      </c>
      <c r="BY31" s="703"/>
      <c r="BZ31" s="703"/>
      <c r="CA31" s="703"/>
      <c r="CB31" s="704"/>
      <c r="CD31" s="699"/>
      <c r="CE31" s="700"/>
      <c r="CF31" s="656" t="s">
        <v>316</v>
      </c>
      <c r="CG31" s="657"/>
      <c r="CH31" s="657"/>
      <c r="CI31" s="657"/>
      <c r="CJ31" s="657"/>
      <c r="CK31" s="657"/>
      <c r="CL31" s="657"/>
      <c r="CM31" s="657"/>
      <c r="CN31" s="657"/>
      <c r="CO31" s="657"/>
      <c r="CP31" s="657"/>
      <c r="CQ31" s="658"/>
      <c r="CR31" s="659">
        <v>10311</v>
      </c>
      <c r="CS31" s="689"/>
      <c r="CT31" s="689"/>
      <c r="CU31" s="689"/>
      <c r="CV31" s="689"/>
      <c r="CW31" s="689"/>
      <c r="CX31" s="689"/>
      <c r="CY31" s="690"/>
      <c r="CZ31" s="664">
        <v>0.1</v>
      </c>
      <c r="DA31" s="691"/>
      <c r="DB31" s="691"/>
      <c r="DC31" s="694"/>
      <c r="DD31" s="668">
        <v>9448</v>
      </c>
      <c r="DE31" s="689"/>
      <c r="DF31" s="689"/>
      <c r="DG31" s="689"/>
      <c r="DH31" s="689"/>
      <c r="DI31" s="689"/>
      <c r="DJ31" s="689"/>
      <c r="DK31" s="690"/>
      <c r="DL31" s="668">
        <v>9448</v>
      </c>
      <c r="DM31" s="689"/>
      <c r="DN31" s="689"/>
      <c r="DO31" s="689"/>
      <c r="DP31" s="689"/>
      <c r="DQ31" s="689"/>
      <c r="DR31" s="689"/>
      <c r="DS31" s="689"/>
      <c r="DT31" s="689"/>
      <c r="DU31" s="689"/>
      <c r="DV31" s="690"/>
      <c r="DW31" s="664">
        <v>0.3</v>
      </c>
      <c r="DX31" s="691"/>
      <c r="DY31" s="691"/>
      <c r="DZ31" s="691"/>
      <c r="EA31" s="691"/>
      <c r="EB31" s="691"/>
      <c r="EC31" s="692"/>
    </row>
    <row r="32" spans="2:133" ht="11.25" customHeight="1" x14ac:dyDescent="0.15">
      <c r="B32" s="656" t="s">
        <v>317</v>
      </c>
      <c r="C32" s="657"/>
      <c r="D32" s="657"/>
      <c r="E32" s="657"/>
      <c r="F32" s="657"/>
      <c r="G32" s="657"/>
      <c r="H32" s="657"/>
      <c r="I32" s="657"/>
      <c r="J32" s="657"/>
      <c r="K32" s="657"/>
      <c r="L32" s="657"/>
      <c r="M32" s="657"/>
      <c r="N32" s="657"/>
      <c r="O32" s="657"/>
      <c r="P32" s="657"/>
      <c r="Q32" s="658"/>
      <c r="R32" s="659">
        <v>816164</v>
      </c>
      <c r="S32" s="660"/>
      <c r="T32" s="660"/>
      <c r="U32" s="660"/>
      <c r="V32" s="660"/>
      <c r="W32" s="660"/>
      <c r="X32" s="660"/>
      <c r="Y32" s="661"/>
      <c r="Z32" s="662">
        <v>9.5</v>
      </c>
      <c r="AA32" s="662"/>
      <c r="AB32" s="662"/>
      <c r="AC32" s="662"/>
      <c r="AD32" s="663" t="s">
        <v>130</v>
      </c>
      <c r="AE32" s="663"/>
      <c r="AF32" s="663"/>
      <c r="AG32" s="663"/>
      <c r="AH32" s="663"/>
      <c r="AI32" s="663"/>
      <c r="AJ32" s="663"/>
      <c r="AK32" s="663"/>
      <c r="AL32" s="664" t="s">
        <v>242</v>
      </c>
      <c r="AM32" s="665"/>
      <c r="AN32" s="665"/>
      <c r="AO32" s="666"/>
      <c r="AP32" s="709"/>
      <c r="AQ32" s="710"/>
      <c r="AR32" s="710"/>
      <c r="AS32" s="710"/>
      <c r="AT32" s="714"/>
      <c r="AU32" s="210" t="s">
        <v>318</v>
      </c>
      <c r="AX32" s="656" t="s">
        <v>319</v>
      </c>
      <c r="AY32" s="657"/>
      <c r="AZ32" s="657"/>
      <c r="BA32" s="657"/>
      <c r="BB32" s="657"/>
      <c r="BC32" s="657"/>
      <c r="BD32" s="657"/>
      <c r="BE32" s="657"/>
      <c r="BF32" s="658"/>
      <c r="BG32" s="716">
        <v>99.3</v>
      </c>
      <c r="BH32" s="689"/>
      <c r="BI32" s="689"/>
      <c r="BJ32" s="689"/>
      <c r="BK32" s="689"/>
      <c r="BL32" s="689"/>
      <c r="BM32" s="665">
        <v>97.4</v>
      </c>
      <c r="BN32" s="689"/>
      <c r="BO32" s="689"/>
      <c r="BP32" s="689"/>
      <c r="BQ32" s="705"/>
      <c r="BR32" s="716">
        <v>99.2</v>
      </c>
      <c r="BS32" s="689"/>
      <c r="BT32" s="689"/>
      <c r="BU32" s="689"/>
      <c r="BV32" s="689"/>
      <c r="BW32" s="689"/>
      <c r="BX32" s="665">
        <v>97.5</v>
      </c>
      <c r="BY32" s="689"/>
      <c r="BZ32" s="689"/>
      <c r="CA32" s="689"/>
      <c r="CB32" s="705"/>
      <c r="CD32" s="701"/>
      <c r="CE32" s="702"/>
      <c r="CF32" s="656" t="s">
        <v>320</v>
      </c>
      <c r="CG32" s="657"/>
      <c r="CH32" s="657"/>
      <c r="CI32" s="657"/>
      <c r="CJ32" s="657"/>
      <c r="CK32" s="657"/>
      <c r="CL32" s="657"/>
      <c r="CM32" s="657"/>
      <c r="CN32" s="657"/>
      <c r="CO32" s="657"/>
      <c r="CP32" s="657"/>
      <c r="CQ32" s="658"/>
      <c r="CR32" s="659">
        <v>134</v>
      </c>
      <c r="CS32" s="660"/>
      <c r="CT32" s="660"/>
      <c r="CU32" s="660"/>
      <c r="CV32" s="660"/>
      <c r="CW32" s="660"/>
      <c r="CX32" s="660"/>
      <c r="CY32" s="661"/>
      <c r="CZ32" s="664">
        <v>0</v>
      </c>
      <c r="DA32" s="691"/>
      <c r="DB32" s="691"/>
      <c r="DC32" s="694"/>
      <c r="DD32" s="668">
        <v>134</v>
      </c>
      <c r="DE32" s="660"/>
      <c r="DF32" s="660"/>
      <c r="DG32" s="660"/>
      <c r="DH32" s="660"/>
      <c r="DI32" s="660"/>
      <c r="DJ32" s="660"/>
      <c r="DK32" s="661"/>
      <c r="DL32" s="668">
        <v>134</v>
      </c>
      <c r="DM32" s="660"/>
      <c r="DN32" s="660"/>
      <c r="DO32" s="660"/>
      <c r="DP32" s="660"/>
      <c r="DQ32" s="660"/>
      <c r="DR32" s="660"/>
      <c r="DS32" s="660"/>
      <c r="DT32" s="660"/>
      <c r="DU32" s="660"/>
      <c r="DV32" s="661"/>
      <c r="DW32" s="664">
        <v>0</v>
      </c>
      <c r="DX32" s="691"/>
      <c r="DY32" s="691"/>
      <c r="DZ32" s="691"/>
      <c r="EA32" s="691"/>
      <c r="EB32" s="691"/>
      <c r="EC32" s="692"/>
    </row>
    <row r="33" spans="2:133" ht="11.25" customHeight="1" x14ac:dyDescent="0.15">
      <c r="B33" s="656" t="s">
        <v>321</v>
      </c>
      <c r="C33" s="657"/>
      <c r="D33" s="657"/>
      <c r="E33" s="657"/>
      <c r="F33" s="657"/>
      <c r="G33" s="657"/>
      <c r="H33" s="657"/>
      <c r="I33" s="657"/>
      <c r="J33" s="657"/>
      <c r="K33" s="657"/>
      <c r="L33" s="657"/>
      <c r="M33" s="657"/>
      <c r="N33" s="657"/>
      <c r="O33" s="657"/>
      <c r="P33" s="657"/>
      <c r="Q33" s="658"/>
      <c r="R33" s="659">
        <v>17695</v>
      </c>
      <c r="S33" s="660"/>
      <c r="T33" s="660"/>
      <c r="U33" s="660"/>
      <c r="V33" s="660"/>
      <c r="W33" s="660"/>
      <c r="X33" s="660"/>
      <c r="Y33" s="661"/>
      <c r="Z33" s="662">
        <v>0.2</v>
      </c>
      <c r="AA33" s="662"/>
      <c r="AB33" s="662"/>
      <c r="AC33" s="662"/>
      <c r="AD33" s="663">
        <v>13327</v>
      </c>
      <c r="AE33" s="663"/>
      <c r="AF33" s="663"/>
      <c r="AG33" s="663"/>
      <c r="AH33" s="663"/>
      <c r="AI33" s="663"/>
      <c r="AJ33" s="663"/>
      <c r="AK33" s="663"/>
      <c r="AL33" s="664">
        <v>0.4</v>
      </c>
      <c r="AM33" s="665"/>
      <c r="AN33" s="665"/>
      <c r="AO33" s="666"/>
      <c r="AP33" s="711"/>
      <c r="AQ33" s="712"/>
      <c r="AR33" s="712"/>
      <c r="AS33" s="712"/>
      <c r="AT33" s="715"/>
      <c r="AU33" s="215"/>
      <c r="AV33" s="215"/>
      <c r="AW33" s="215"/>
      <c r="AX33" s="680" t="s">
        <v>322</v>
      </c>
      <c r="AY33" s="681"/>
      <c r="AZ33" s="681"/>
      <c r="BA33" s="681"/>
      <c r="BB33" s="681"/>
      <c r="BC33" s="681"/>
      <c r="BD33" s="681"/>
      <c r="BE33" s="681"/>
      <c r="BF33" s="682"/>
      <c r="BG33" s="717">
        <v>99.4</v>
      </c>
      <c r="BH33" s="718"/>
      <c r="BI33" s="718"/>
      <c r="BJ33" s="718"/>
      <c r="BK33" s="718"/>
      <c r="BL33" s="718"/>
      <c r="BM33" s="719">
        <v>97.4</v>
      </c>
      <c r="BN33" s="718"/>
      <c r="BO33" s="718"/>
      <c r="BP33" s="718"/>
      <c r="BQ33" s="720"/>
      <c r="BR33" s="717">
        <v>99.1</v>
      </c>
      <c r="BS33" s="718"/>
      <c r="BT33" s="718"/>
      <c r="BU33" s="718"/>
      <c r="BV33" s="718"/>
      <c r="BW33" s="718"/>
      <c r="BX33" s="719">
        <v>97</v>
      </c>
      <c r="BY33" s="718"/>
      <c r="BZ33" s="718"/>
      <c r="CA33" s="718"/>
      <c r="CB33" s="720"/>
      <c r="CD33" s="656" t="s">
        <v>323</v>
      </c>
      <c r="CE33" s="657"/>
      <c r="CF33" s="657"/>
      <c r="CG33" s="657"/>
      <c r="CH33" s="657"/>
      <c r="CI33" s="657"/>
      <c r="CJ33" s="657"/>
      <c r="CK33" s="657"/>
      <c r="CL33" s="657"/>
      <c r="CM33" s="657"/>
      <c r="CN33" s="657"/>
      <c r="CO33" s="657"/>
      <c r="CP33" s="657"/>
      <c r="CQ33" s="658"/>
      <c r="CR33" s="659">
        <v>3025125</v>
      </c>
      <c r="CS33" s="689"/>
      <c r="CT33" s="689"/>
      <c r="CU33" s="689"/>
      <c r="CV33" s="689"/>
      <c r="CW33" s="689"/>
      <c r="CX33" s="689"/>
      <c r="CY33" s="690"/>
      <c r="CZ33" s="664">
        <v>42.1</v>
      </c>
      <c r="DA33" s="691"/>
      <c r="DB33" s="691"/>
      <c r="DC33" s="694"/>
      <c r="DD33" s="668">
        <v>2036381</v>
      </c>
      <c r="DE33" s="689"/>
      <c r="DF33" s="689"/>
      <c r="DG33" s="689"/>
      <c r="DH33" s="689"/>
      <c r="DI33" s="689"/>
      <c r="DJ33" s="689"/>
      <c r="DK33" s="690"/>
      <c r="DL33" s="668">
        <v>1341680</v>
      </c>
      <c r="DM33" s="689"/>
      <c r="DN33" s="689"/>
      <c r="DO33" s="689"/>
      <c r="DP33" s="689"/>
      <c r="DQ33" s="689"/>
      <c r="DR33" s="689"/>
      <c r="DS33" s="689"/>
      <c r="DT33" s="689"/>
      <c r="DU33" s="689"/>
      <c r="DV33" s="690"/>
      <c r="DW33" s="664">
        <v>36.799999999999997</v>
      </c>
      <c r="DX33" s="691"/>
      <c r="DY33" s="691"/>
      <c r="DZ33" s="691"/>
      <c r="EA33" s="691"/>
      <c r="EB33" s="691"/>
      <c r="EC33" s="692"/>
    </row>
    <row r="34" spans="2:133" ht="11.25" customHeight="1" x14ac:dyDescent="0.15">
      <c r="B34" s="656" t="s">
        <v>324</v>
      </c>
      <c r="C34" s="657"/>
      <c r="D34" s="657"/>
      <c r="E34" s="657"/>
      <c r="F34" s="657"/>
      <c r="G34" s="657"/>
      <c r="H34" s="657"/>
      <c r="I34" s="657"/>
      <c r="J34" s="657"/>
      <c r="K34" s="657"/>
      <c r="L34" s="657"/>
      <c r="M34" s="657"/>
      <c r="N34" s="657"/>
      <c r="O34" s="657"/>
      <c r="P34" s="657"/>
      <c r="Q34" s="658"/>
      <c r="R34" s="659">
        <v>191980</v>
      </c>
      <c r="S34" s="660"/>
      <c r="T34" s="660"/>
      <c r="U34" s="660"/>
      <c r="V34" s="660"/>
      <c r="W34" s="660"/>
      <c r="X34" s="660"/>
      <c r="Y34" s="661"/>
      <c r="Z34" s="662">
        <v>2.2000000000000002</v>
      </c>
      <c r="AA34" s="662"/>
      <c r="AB34" s="662"/>
      <c r="AC34" s="662"/>
      <c r="AD34" s="663" t="s">
        <v>130</v>
      </c>
      <c r="AE34" s="663"/>
      <c r="AF34" s="663"/>
      <c r="AG34" s="663"/>
      <c r="AH34" s="663"/>
      <c r="AI34" s="663"/>
      <c r="AJ34" s="663"/>
      <c r="AK34" s="663"/>
      <c r="AL34" s="664" t="s">
        <v>130</v>
      </c>
      <c r="AM34" s="665"/>
      <c r="AN34" s="665"/>
      <c r="AO34" s="666"/>
      <c r="AP34" s="216"/>
      <c r="AQ34" s="217"/>
      <c r="AS34" s="214"/>
      <c r="AT34" s="214"/>
      <c r="AU34" s="214"/>
      <c r="AV34" s="214"/>
      <c r="AW34" s="214"/>
      <c r="AX34" s="214"/>
      <c r="AY34" s="214"/>
      <c r="AZ34" s="214"/>
      <c r="BA34" s="214"/>
      <c r="BB34" s="214"/>
      <c r="BC34" s="214"/>
      <c r="BD34" s="214"/>
      <c r="BE34" s="214"/>
      <c r="BF34" s="214"/>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56" t="s">
        <v>325</v>
      </c>
      <c r="CE34" s="657"/>
      <c r="CF34" s="657"/>
      <c r="CG34" s="657"/>
      <c r="CH34" s="657"/>
      <c r="CI34" s="657"/>
      <c r="CJ34" s="657"/>
      <c r="CK34" s="657"/>
      <c r="CL34" s="657"/>
      <c r="CM34" s="657"/>
      <c r="CN34" s="657"/>
      <c r="CO34" s="657"/>
      <c r="CP34" s="657"/>
      <c r="CQ34" s="658"/>
      <c r="CR34" s="659">
        <v>909097</v>
      </c>
      <c r="CS34" s="660"/>
      <c r="CT34" s="660"/>
      <c r="CU34" s="660"/>
      <c r="CV34" s="660"/>
      <c r="CW34" s="660"/>
      <c r="CX34" s="660"/>
      <c r="CY34" s="661"/>
      <c r="CZ34" s="664">
        <v>12.7</v>
      </c>
      <c r="DA34" s="691"/>
      <c r="DB34" s="691"/>
      <c r="DC34" s="694"/>
      <c r="DD34" s="668">
        <v>448546</v>
      </c>
      <c r="DE34" s="660"/>
      <c r="DF34" s="660"/>
      <c r="DG34" s="660"/>
      <c r="DH34" s="660"/>
      <c r="DI34" s="660"/>
      <c r="DJ34" s="660"/>
      <c r="DK34" s="661"/>
      <c r="DL34" s="668">
        <v>309176</v>
      </c>
      <c r="DM34" s="660"/>
      <c r="DN34" s="660"/>
      <c r="DO34" s="660"/>
      <c r="DP34" s="660"/>
      <c r="DQ34" s="660"/>
      <c r="DR34" s="660"/>
      <c r="DS34" s="660"/>
      <c r="DT34" s="660"/>
      <c r="DU34" s="660"/>
      <c r="DV34" s="661"/>
      <c r="DW34" s="664">
        <v>8.5</v>
      </c>
      <c r="DX34" s="691"/>
      <c r="DY34" s="691"/>
      <c r="DZ34" s="691"/>
      <c r="EA34" s="691"/>
      <c r="EB34" s="691"/>
      <c r="EC34" s="692"/>
    </row>
    <row r="35" spans="2:133" ht="11.25" customHeight="1" x14ac:dyDescent="0.15">
      <c r="B35" s="656" t="s">
        <v>326</v>
      </c>
      <c r="C35" s="657"/>
      <c r="D35" s="657"/>
      <c r="E35" s="657"/>
      <c r="F35" s="657"/>
      <c r="G35" s="657"/>
      <c r="H35" s="657"/>
      <c r="I35" s="657"/>
      <c r="J35" s="657"/>
      <c r="K35" s="657"/>
      <c r="L35" s="657"/>
      <c r="M35" s="657"/>
      <c r="N35" s="657"/>
      <c r="O35" s="657"/>
      <c r="P35" s="657"/>
      <c r="Q35" s="658"/>
      <c r="R35" s="659">
        <v>173075</v>
      </c>
      <c r="S35" s="660"/>
      <c r="T35" s="660"/>
      <c r="U35" s="660"/>
      <c r="V35" s="660"/>
      <c r="W35" s="660"/>
      <c r="X35" s="660"/>
      <c r="Y35" s="661"/>
      <c r="Z35" s="662">
        <v>2</v>
      </c>
      <c r="AA35" s="662"/>
      <c r="AB35" s="662"/>
      <c r="AC35" s="662"/>
      <c r="AD35" s="663" t="s">
        <v>242</v>
      </c>
      <c r="AE35" s="663"/>
      <c r="AF35" s="663"/>
      <c r="AG35" s="663"/>
      <c r="AH35" s="663"/>
      <c r="AI35" s="663"/>
      <c r="AJ35" s="663"/>
      <c r="AK35" s="663"/>
      <c r="AL35" s="664" t="s">
        <v>138</v>
      </c>
      <c r="AM35" s="665"/>
      <c r="AN35" s="665"/>
      <c r="AO35" s="666"/>
      <c r="AP35" s="218"/>
      <c r="AQ35" s="641" t="s">
        <v>327</v>
      </c>
      <c r="AR35" s="642"/>
      <c r="AS35" s="642"/>
      <c r="AT35" s="642"/>
      <c r="AU35" s="642"/>
      <c r="AV35" s="642"/>
      <c r="AW35" s="642"/>
      <c r="AX35" s="642"/>
      <c r="AY35" s="642"/>
      <c r="AZ35" s="642"/>
      <c r="BA35" s="642"/>
      <c r="BB35" s="642"/>
      <c r="BC35" s="642"/>
      <c r="BD35" s="642"/>
      <c r="BE35" s="642"/>
      <c r="BF35" s="643"/>
      <c r="BG35" s="641" t="s">
        <v>328</v>
      </c>
      <c r="BH35" s="642"/>
      <c r="BI35" s="642"/>
      <c r="BJ35" s="642"/>
      <c r="BK35" s="642"/>
      <c r="BL35" s="642"/>
      <c r="BM35" s="642"/>
      <c r="BN35" s="642"/>
      <c r="BO35" s="642"/>
      <c r="BP35" s="642"/>
      <c r="BQ35" s="642"/>
      <c r="BR35" s="642"/>
      <c r="BS35" s="642"/>
      <c r="BT35" s="642"/>
      <c r="BU35" s="642"/>
      <c r="BV35" s="642"/>
      <c r="BW35" s="642"/>
      <c r="BX35" s="642"/>
      <c r="BY35" s="642"/>
      <c r="BZ35" s="642"/>
      <c r="CA35" s="642"/>
      <c r="CB35" s="643"/>
      <c r="CD35" s="656" t="s">
        <v>329</v>
      </c>
      <c r="CE35" s="657"/>
      <c r="CF35" s="657"/>
      <c r="CG35" s="657"/>
      <c r="CH35" s="657"/>
      <c r="CI35" s="657"/>
      <c r="CJ35" s="657"/>
      <c r="CK35" s="657"/>
      <c r="CL35" s="657"/>
      <c r="CM35" s="657"/>
      <c r="CN35" s="657"/>
      <c r="CO35" s="657"/>
      <c r="CP35" s="657"/>
      <c r="CQ35" s="658"/>
      <c r="CR35" s="659">
        <v>25790</v>
      </c>
      <c r="CS35" s="689"/>
      <c r="CT35" s="689"/>
      <c r="CU35" s="689"/>
      <c r="CV35" s="689"/>
      <c r="CW35" s="689"/>
      <c r="CX35" s="689"/>
      <c r="CY35" s="690"/>
      <c r="CZ35" s="664">
        <v>0.4</v>
      </c>
      <c r="DA35" s="691"/>
      <c r="DB35" s="691"/>
      <c r="DC35" s="694"/>
      <c r="DD35" s="668">
        <v>12749</v>
      </c>
      <c r="DE35" s="689"/>
      <c r="DF35" s="689"/>
      <c r="DG35" s="689"/>
      <c r="DH35" s="689"/>
      <c r="DI35" s="689"/>
      <c r="DJ35" s="689"/>
      <c r="DK35" s="690"/>
      <c r="DL35" s="668">
        <v>12749</v>
      </c>
      <c r="DM35" s="689"/>
      <c r="DN35" s="689"/>
      <c r="DO35" s="689"/>
      <c r="DP35" s="689"/>
      <c r="DQ35" s="689"/>
      <c r="DR35" s="689"/>
      <c r="DS35" s="689"/>
      <c r="DT35" s="689"/>
      <c r="DU35" s="689"/>
      <c r="DV35" s="690"/>
      <c r="DW35" s="664">
        <v>0.3</v>
      </c>
      <c r="DX35" s="691"/>
      <c r="DY35" s="691"/>
      <c r="DZ35" s="691"/>
      <c r="EA35" s="691"/>
      <c r="EB35" s="691"/>
      <c r="EC35" s="692"/>
    </row>
    <row r="36" spans="2:133" ht="11.25" customHeight="1" x14ac:dyDescent="0.15">
      <c r="B36" s="656" t="s">
        <v>330</v>
      </c>
      <c r="C36" s="657"/>
      <c r="D36" s="657"/>
      <c r="E36" s="657"/>
      <c r="F36" s="657"/>
      <c r="G36" s="657"/>
      <c r="H36" s="657"/>
      <c r="I36" s="657"/>
      <c r="J36" s="657"/>
      <c r="K36" s="657"/>
      <c r="L36" s="657"/>
      <c r="M36" s="657"/>
      <c r="N36" s="657"/>
      <c r="O36" s="657"/>
      <c r="P36" s="657"/>
      <c r="Q36" s="658"/>
      <c r="R36" s="659">
        <v>848548</v>
      </c>
      <c r="S36" s="660"/>
      <c r="T36" s="660"/>
      <c r="U36" s="660"/>
      <c r="V36" s="660"/>
      <c r="W36" s="660"/>
      <c r="X36" s="660"/>
      <c r="Y36" s="661"/>
      <c r="Z36" s="662">
        <v>9.9</v>
      </c>
      <c r="AA36" s="662"/>
      <c r="AB36" s="662"/>
      <c r="AC36" s="662"/>
      <c r="AD36" s="663" t="s">
        <v>130</v>
      </c>
      <c r="AE36" s="663"/>
      <c r="AF36" s="663"/>
      <c r="AG36" s="663"/>
      <c r="AH36" s="663"/>
      <c r="AI36" s="663"/>
      <c r="AJ36" s="663"/>
      <c r="AK36" s="663"/>
      <c r="AL36" s="664" t="s">
        <v>130</v>
      </c>
      <c r="AM36" s="665"/>
      <c r="AN36" s="665"/>
      <c r="AO36" s="666"/>
      <c r="AP36" s="218"/>
      <c r="AQ36" s="721" t="s">
        <v>331</v>
      </c>
      <c r="AR36" s="722"/>
      <c r="AS36" s="722"/>
      <c r="AT36" s="722"/>
      <c r="AU36" s="722"/>
      <c r="AV36" s="722"/>
      <c r="AW36" s="722"/>
      <c r="AX36" s="722"/>
      <c r="AY36" s="723"/>
      <c r="AZ36" s="648">
        <v>742956</v>
      </c>
      <c r="BA36" s="649"/>
      <c r="BB36" s="649"/>
      <c r="BC36" s="649"/>
      <c r="BD36" s="649"/>
      <c r="BE36" s="649"/>
      <c r="BF36" s="724"/>
      <c r="BG36" s="645" t="s">
        <v>332</v>
      </c>
      <c r="BH36" s="646"/>
      <c r="BI36" s="646"/>
      <c r="BJ36" s="646"/>
      <c r="BK36" s="646"/>
      <c r="BL36" s="646"/>
      <c r="BM36" s="646"/>
      <c r="BN36" s="646"/>
      <c r="BO36" s="646"/>
      <c r="BP36" s="646"/>
      <c r="BQ36" s="646"/>
      <c r="BR36" s="646"/>
      <c r="BS36" s="646"/>
      <c r="BT36" s="646"/>
      <c r="BU36" s="647"/>
      <c r="BV36" s="648">
        <v>20702</v>
      </c>
      <c r="BW36" s="649"/>
      <c r="BX36" s="649"/>
      <c r="BY36" s="649"/>
      <c r="BZ36" s="649"/>
      <c r="CA36" s="649"/>
      <c r="CB36" s="724"/>
      <c r="CD36" s="656" t="s">
        <v>333</v>
      </c>
      <c r="CE36" s="657"/>
      <c r="CF36" s="657"/>
      <c r="CG36" s="657"/>
      <c r="CH36" s="657"/>
      <c r="CI36" s="657"/>
      <c r="CJ36" s="657"/>
      <c r="CK36" s="657"/>
      <c r="CL36" s="657"/>
      <c r="CM36" s="657"/>
      <c r="CN36" s="657"/>
      <c r="CO36" s="657"/>
      <c r="CP36" s="657"/>
      <c r="CQ36" s="658"/>
      <c r="CR36" s="659">
        <v>1316995</v>
      </c>
      <c r="CS36" s="660"/>
      <c r="CT36" s="660"/>
      <c r="CU36" s="660"/>
      <c r="CV36" s="660"/>
      <c r="CW36" s="660"/>
      <c r="CX36" s="660"/>
      <c r="CY36" s="661"/>
      <c r="CZ36" s="664">
        <v>18.3</v>
      </c>
      <c r="DA36" s="691"/>
      <c r="DB36" s="691"/>
      <c r="DC36" s="694"/>
      <c r="DD36" s="668">
        <v>959994</v>
      </c>
      <c r="DE36" s="660"/>
      <c r="DF36" s="660"/>
      <c r="DG36" s="660"/>
      <c r="DH36" s="660"/>
      <c r="DI36" s="660"/>
      <c r="DJ36" s="660"/>
      <c r="DK36" s="661"/>
      <c r="DL36" s="668">
        <v>652785</v>
      </c>
      <c r="DM36" s="660"/>
      <c r="DN36" s="660"/>
      <c r="DO36" s="660"/>
      <c r="DP36" s="660"/>
      <c r="DQ36" s="660"/>
      <c r="DR36" s="660"/>
      <c r="DS36" s="660"/>
      <c r="DT36" s="660"/>
      <c r="DU36" s="660"/>
      <c r="DV36" s="661"/>
      <c r="DW36" s="664">
        <v>17.899999999999999</v>
      </c>
      <c r="DX36" s="691"/>
      <c r="DY36" s="691"/>
      <c r="DZ36" s="691"/>
      <c r="EA36" s="691"/>
      <c r="EB36" s="691"/>
      <c r="EC36" s="692"/>
    </row>
    <row r="37" spans="2:133" ht="11.25" customHeight="1" x14ac:dyDescent="0.15">
      <c r="B37" s="656" t="s">
        <v>334</v>
      </c>
      <c r="C37" s="657"/>
      <c r="D37" s="657"/>
      <c r="E37" s="657"/>
      <c r="F37" s="657"/>
      <c r="G37" s="657"/>
      <c r="H37" s="657"/>
      <c r="I37" s="657"/>
      <c r="J37" s="657"/>
      <c r="K37" s="657"/>
      <c r="L37" s="657"/>
      <c r="M37" s="657"/>
      <c r="N37" s="657"/>
      <c r="O37" s="657"/>
      <c r="P37" s="657"/>
      <c r="Q37" s="658"/>
      <c r="R37" s="659">
        <v>102606</v>
      </c>
      <c r="S37" s="660"/>
      <c r="T37" s="660"/>
      <c r="U37" s="660"/>
      <c r="V37" s="660"/>
      <c r="W37" s="660"/>
      <c r="X37" s="660"/>
      <c r="Y37" s="661"/>
      <c r="Z37" s="662">
        <v>1.2</v>
      </c>
      <c r="AA37" s="662"/>
      <c r="AB37" s="662"/>
      <c r="AC37" s="662"/>
      <c r="AD37" s="663">
        <v>18704</v>
      </c>
      <c r="AE37" s="663"/>
      <c r="AF37" s="663"/>
      <c r="AG37" s="663"/>
      <c r="AH37" s="663"/>
      <c r="AI37" s="663"/>
      <c r="AJ37" s="663"/>
      <c r="AK37" s="663"/>
      <c r="AL37" s="664">
        <v>0.5</v>
      </c>
      <c r="AM37" s="665"/>
      <c r="AN37" s="665"/>
      <c r="AO37" s="666"/>
      <c r="AQ37" s="725" t="s">
        <v>335</v>
      </c>
      <c r="AR37" s="726"/>
      <c r="AS37" s="726"/>
      <c r="AT37" s="726"/>
      <c r="AU37" s="726"/>
      <c r="AV37" s="726"/>
      <c r="AW37" s="726"/>
      <c r="AX37" s="726"/>
      <c r="AY37" s="727"/>
      <c r="AZ37" s="659">
        <v>211778</v>
      </c>
      <c r="BA37" s="660"/>
      <c r="BB37" s="660"/>
      <c r="BC37" s="660"/>
      <c r="BD37" s="689"/>
      <c r="BE37" s="689"/>
      <c r="BF37" s="705"/>
      <c r="BG37" s="656" t="s">
        <v>336</v>
      </c>
      <c r="BH37" s="657"/>
      <c r="BI37" s="657"/>
      <c r="BJ37" s="657"/>
      <c r="BK37" s="657"/>
      <c r="BL37" s="657"/>
      <c r="BM37" s="657"/>
      <c r="BN37" s="657"/>
      <c r="BO37" s="657"/>
      <c r="BP37" s="657"/>
      <c r="BQ37" s="657"/>
      <c r="BR37" s="657"/>
      <c r="BS37" s="657"/>
      <c r="BT37" s="657"/>
      <c r="BU37" s="658"/>
      <c r="BV37" s="659">
        <v>19502</v>
      </c>
      <c r="BW37" s="660"/>
      <c r="BX37" s="660"/>
      <c r="BY37" s="660"/>
      <c r="BZ37" s="660"/>
      <c r="CA37" s="660"/>
      <c r="CB37" s="669"/>
      <c r="CD37" s="656" t="s">
        <v>337</v>
      </c>
      <c r="CE37" s="657"/>
      <c r="CF37" s="657"/>
      <c r="CG37" s="657"/>
      <c r="CH37" s="657"/>
      <c r="CI37" s="657"/>
      <c r="CJ37" s="657"/>
      <c r="CK37" s="657"/>
      <c r="CL37" s="657"/>
      <c r="CM37" s="657"/>
      <c r="CN37" s="657"/>
      <c r="CO37" s="657"/>
      <c r="CP37" s="657"/>
      <c r="CQ37" s="658"/>
      <c r="CR37" s="659">
        <v>351615</v>
      </c>
      <c r="CS37" s="689"/>
      <c r="CT37" s="689"/>
      <c r="CU37" s="689"/>
      <c r="CV37" s="689"/>
      <c r="CW37" s="689"/>
      <c r="CX37" s="689"/>
      <c r="CY37" s="690"/>
      <c r="CZ37" s="664">
        <v>4.9000000000000004</v>
      </c>
      <c r="DA37" s="691"/>
      <c r="DB37" s="691"/>
      <c r="DC37" s="694"/>
      <c r="DD37" s="668">
        <v>351615</v>
      </c>
      <c r="DE37" s="689"/>
      <c r="DF37" s="689"/>
      <c r="DG37" s="689"/>
      <c r="DH37" s="689"/>
      <c r="DI37" s="689"/>
      <c r="DJ37" s="689"/>
      <c r="DK37" s="690"/>
      <c r="DL37" s="668">
        <v>308714</v>
      </c>
      <c r="DM37" s="689"/>
      <c r="DN37" s="689"/>
      <c r="DO37" s="689"/>
      <c r="DP37" s="689"/>
      <c r="DQ37" s="689"/>
      <c r="DR37" s="689"/>
      <c r="DS37" s="689"/>
      <c r="DT37" s="689"/>
      <c r="DU37" s="689"/>
      <c r="DV37" s="690"/>
      <c r="DW37" s="664">
        <v>8.5</v>
      </c>
      <c r="DX37" s="691"/>
      <c r="DY37" s="691"/>
      <c r="DZ37" s="691"/>
      <c r="EA37" s="691"/>
      <c r="EB37" s="691"/>
      <c r="EC37" s="692"/>
    </row>
    <row r="38" spans="2:133" ht="11.25" customHeight="1" x14ac:dyDescent="0.15">
      <c r="B38" s="656" t="s">
        <v>338</v>
      </c>
      <c r="C38" s="657"/>
      <c r="D38" s="657"/>
      <c r="E38" s="657"/>
      <c r="F38" s="657"/>
      <c r="G38" s="657"/>
      <c r="H38" s="657"/>
      <c r="I38" s="657"/>
      <c r="J38" s="657"/>
      <c r="K38" s="657"/>
      <c r="L38" s="657"/>
      <c r="M38" s="657"/>
      <c r="N38" s="657"/>
      <c r="O38" s="657"/>
      <c r="P38" s="657"/>
      <c r="Q38" s="658"/>
      <c r="R38" s="659">
        <v>529464</v>
      </c>
      <c r="S38" s="660"/>
      <c r="T38" s="660"/>
      <c r="U38" s="660"/>
      <c r="V38" s="660"/>
      <c r="W38" s="660"/>
      <c r="X38" s="660"/>
      <c r="Y38" s="661"/>
      <c r="Z38" s="662">
        <v>6.2</v>
      </c>
      <c r="AA38" s="662"/>
      <c r="AB38" s="662"/>
      <c r="AC38" s="662"/>
      <c r="AD38" s="663" t="s">
        <v>130</v>
      </c>
      <c r="AE38" s="663"/>
      <c r="AF38" s="663"/>
      <c r="AG38" s="663"/>
      <c r="AH38" s="663"/>
      <c r="AI38" s="663"/>
      <c r="AJ38" s="663"/>
      <c r="AK38" s="663"/>
      <c r="AL38" s="664" t="s">
        <v>242</v>
      </c>
      <c r="AM38" s="665"/>
      <c r="AN38" s="665"/>
      <c r="AO38" s="666"/>
      <c r="AQ38" s="725" t="s">
        <v>339</v>
      </c>
      <c r="AR38" s="726"/>
      <c r="AS38" s="726"/>
      <c r="AT38" s="726"/>
      <c r="AU38" s="726"/>
      <c r="AV38" s="726"/>
      <c r="AW38" s="726"/>
      <c r="AX38" s="726"/>
      <c r="AY38" s="727"/>
      <c r="AZ38" s="659">
        <v>92020</v>
      </c>
      <c r="BA38" s="660"/>
      <c r="BB38" s="660"/>
      <c r="BC38" s="660"/>
      <c r="BD38" s="689"/>
      <c r="BE38" s="689"/>
      <c r="BF38" s="705"/>
      <c r="BG38" s="656" t="s">
        <v>340</v>
      </c>
      <c r="BH38" s="657"/>
      <c r="BI38" s="657"/>
      <c r="BJ38" s="657"/>
      <c r="BK38" s="657"/>
      <c r="BL38" s="657"/>
      <c r="BM38" s="657"/>
      <c r="BN38" s="657"/>
      <c r="BO38" s="657"/>
      <c r="BP38" s="657"/>
      <c r="BQ38" s="657"/>
      <c r="BR38" s="657"/>
      <c r="BS38" s="657"/>
      <c r="BT38" s="657"/>
      <c r="BU38" s="658"/>
      <c r="BV38" s="659">
        <v>1199</v>
      </c>
      <c r="BW38" s="660"/>
      <c r="BX38" s="660"/>
      <c r="BY38" s="660"/>
      <c r="BZ38" s="660"/>
      <c r="CA38" s="660"/>
      <c r="CB38" s="669"/>
      <c r="CD38" s="656" t="s">
        <v>341</v>
      </c>
      <c r="CE38" s="657"/>
      <c r="CF38" s="657"/>
      <c r="CG38" s="657"/>
      <c r="CH38" s="657"/>
      <c r="CI38" s="657"/>
      <c r="CJ38" s="657"/>
      <c r="CK38" s="657"/>
      <c r="CL38" s="657"/>
      <c r="CM38" s="657"/>
      <c r="CN38" s="657"/>
      <c r="CO38" s="657"/>
      <c r="CP38" s="657"/>
      <c r="CQ38" s="658"/>
      <c r="CR38" s="659">
        <v>517580</v>
      </c>
      <c r="CS38" s="660"/>
      <c r="CT38" s="660"/>
      <c r="CU38" s="660"/>
      <c r="CV38" s="660"/>
      <c r="CW38" s="660"/>
      <c r="CX38" s="660"/>
      <c r="CY38" s="661"/>
      <c r="CZ38" s="664">
        <v>7.2</v>
      </c>
      <c r="DA38" s="691"/>
      <c r="DB38" s="691"/>
      <c r="DC38" s="694"/>
      <c r="DD38" s="668">
        <v>444566</v>
      </c>
      <c r="DE38" s="660"/>
      <c r="DF38" s="660"/>
      <c r="DG38" s="660"/>
      <c r="DH38" s="660"/>
      <c r="DI38" s="660"/>
      <c r="DJ38" s="660"/>
      <c r="DK38" s="661"/>
      <c r="DL38" s="668">
        <v>366970</v>
      </c>
      <c r="DM38" s="660"/>
      <c r="DN38" s="660"/>
      <c r="DO38" s="660"/>
      <c r="DP38" s="660"/>
      <c r="DQ38" s="660"/>
      <c r="DR38" s="660"/>
      <c r="DS38" s="660"/>
      <c r="DT38" s="660"/>
      <c r="DU38" s="660"/>
      <c r="DV38" s="661"/>
      <c r="DW38" s="664">
        <v>10.1</v>
      </c>
      <c r="DX38" s="691"/>
      <c r="DY38" s="691"/>
      <c r="DZ38" s="691"/>
      <c r="EA38" s="691"/>
      <c r="EB38" s="691"/>
      <c r="EC38" s="692"/>
    </row>
    <row r="39" spans="2:133" ht="11.25" customHeight="1" x14ac:dyDescent="0.15">
      <c r="B39" s="656" t="s">
        <v>342</v>
      </c>
      <c r="C39" s="657"/>
      <c r="D39" s="657"/>
      <c r="E39" s="657"/>
      <c r="F39" s="657"/>
      <c r="G39" s="657"/>
      <c r="H39" s="657"/>
      <c r="I39" s="657"/>
      <c r="J39" s="657"/>
      <c r="K39" s="657"/>
      <c r="L39" s="657"/>
      <c r="M39" s="657"/>
      <c r="N39" s="657"/>
      <c r="O39" s="657"/>
      <c r="P39" s="657"/>
      <c r="Q39" s="658"/>
      <c r="R39" s="659" t="s">
        <v>138</v>
      </c>
      <c r="S39" s="660"/>
      <c r="T39" s="660"/>
      <c r="U39" s="660"/>
      <c r="V39" s="660"/>
      <c r="W39" s="660"/>
      <c r="X39" s="660"/>
      <c r="Y39" s="661"/>
      <c r="Z39" s="662" t="s">
        <v>130</v>
      </c>
      <c r="AA39" s="662"/>
      <c r="AB39" s="662"/>
      <c r="AC39" s="662"/>
      <c r="AD39" s="663" t="s">
        <v>242</v>
      </c>
      <c r="AE39" s="663"/>
      <c r="AF39" s="663"/>
      <c r="AG39" s="663"/>
      <c r="AH39" s="663"/>
      <c r="AI39" s="663"/>
      <c r="AJ39" s="663"/>
      <c r="AK39" s="663"/>
      <c r="AL39" s="664" t="s">
        <v>130</v>
      </c>
      <c r="AM39" s="665"/>
      <c r="AN39" s="665"/>
      <c r="AO39" s="666"/>
      <c r="AQ39" s="725" t="s">
        <v>343</v>
      </c>
      <c r="AR39" s="726"/>
      <c r="AS39" s="726"/>
      <c r="AT39" s="726"/>
      <c r="AU39" s="726"/>
      <c r="AV39" s="726"/>
      <c r="AW39" s="726"/>
      <c r="AX39" s="726"/>
      <c r="AY39" s="727"/>
      <c r="AZ39" s="659">
        <v>13598</v>
      </c>
      <c r="BA39" s="660"/>
      <c r="BB39" s="660"/>
      <c r="BC39" s="660"/>
      <c r="BD39" s="689"/>
      <c r="BE39" s="689"/>
      <c r="BF39" s="705"/>
      <c r="BG39" s="656" t="s">
        <v>344</v>
      </c>
      <c r="BH39" s="657"/>
      <c r="BI39" s="657"/>
      <c r="BJ39" s="657"/>
      <c r="BK39" s="657"/>
      <c r="BL39" s="657"/>
      <c r="BM39" s="657"/>
      <c r="BN39" s="657"/>
      <c r="BO39" s="657"/>
      <c r="BP39" s="657"/>
      <c r="BQ39" s="657"/>
      <c r="BR39" s="657"/>
      <c r="BS39" s="657"/>
      <c r="BT39" s="657"/>
      <c r="BU39" s="658"/>
      <c r="BV39" s="659">
        <v>1911</v>
      </c>
      <c r="BW39" s="660"/>
      <c r="BX39" s="660"/>
      <c r="BY39" s="660"/>
      <c r="BZ39" s="660"/>
      <c r="CA39" s="660"/>
      <c r="CB39" s="669"/>
      <c r="CD39" s="656" t="s">
        <v>345</v>
      </c>
      <c r="CE39" s="657"/>
      <c r="CF39" s="657"/>
      <c r="CG39" s="657"/>
      <c r="CH39" s="657"/>
      <c r="CI39" s="657"/>
      <c r="CJ39" s="657"/>
      <c r="CK39" s="657"/>
      <c r="CL39" s="657"/>
      <c r="CM39" s="657"/>
      <c r="CN39" s="657"/>
      <c r="CO39" s="657"/>
      <c r="CP39" s="657"/>
      <c r="CQ39" s="658"/>
      <c r="CR39" s="659">
        <v>254583</v>
      </c>
      <c r="CS39" s="689"/>
      <c r="CT39" s="689"/>
      <c r="CU39" s="689"/>
      <c r="CV39" s="689"/>
      <c r="CW39" s="689"/>
      <c r="CX39" s="689"/>
      <c r="CY39" s="690"/>
      <c r="CZ39" s="664">
        <v>3.5</v>
      </c>
      <c r="DA39" s="691"/>
      <c r="DB39" s="691"/>
      <c r="DC39" s="694"/>
      <c r="DD39" s="668">
        <v>170526</v>
      </c>
      <c r="DE39" s="689"/>
      <c r="DF39" s="689"/>
      <c r="DG39" s="689"/>
      <c r="DH39" s="689"/>
      <c r="DI39" s="689"/>
      <c r="DJ39" s="689"/>
      <c r="DK39" s="690"/>
      <c r="DL39" s="668" t="s">
        <v>138</v>
      </c>
      <c r="DM39" s="689"/>
      <c r="DN39" s="689"/>
      <c r="DO39" s="689"/>
      <c r="DP39" s="689"/>
      <c r="DQ39" s="689"/>
      <c r="DR39" s="689"/>
      <c r="DS39" s="689"/>
      <c r="DT39" s="689"/>
      <c r="DU39" s="689"/>
      <c r="DV39" s="690"/>
      <c r="DW39" s="664" t="s">
        <v>130</v>
      </c>
      <c r="DX39" s="691"/>
      <c r="DY39" s="691"/>
      <c r="DZ39" s="691"/>
      <c r="EA39" s="691"/>
      <c r="EB39" s="691"/>
      <c r="EC39" s="692"/>
    </row>
    <row r="40" spans="2:133" ht="11.25" customHeight="1" x14ac:dyDescent="0.15">
      <c r="B40" s="656" t="s">
        <v>346</v>
      </c>
      <c r="C40" s="657"/>
      <c r="D40" s="657"/>
      <c r="E40" s="657"/>
      <c r="F40" s="657"/>
      <c r="G40" s="657"/>
      <c r="H40" s="657"/>
      <c r="I40" s="657"/>
      <c r="J40" s="657"/>
      <c r="K40" s="657"/>
      <c r="L40" s="657"/>
      <c r="M40" s="657"/>
      <c r="N40" s="657"/>
      <c r="O40" s="657"/>
      <c r="P40" s="657"/>
      <c r="Q40" s="658"/>
      <c r="R40" s="659">
        <v>33264</v>
      </c>
      <c r="S40" s="660"/>
      <c r="T40" s="660"/>
      <c r="U40" s="660"/>
      <c r="V40" s="660"/>
      <c r="W40" s="660"/>
      <c r="X40" s="660"/>
      <c r="Y40" s="661"/>
      <c r="Z40" s="662">
        <v>0.4</v>
      </c>
      <c r="AA40" s="662"/>
      <c r="AB40" s="662"/>
      <c r="AC40" s="662"/>
      <c r="AD40" s="663" t="s">
        <v>130</v>
      </c>
      <c r="AE40" s="663"/>
      <c r="AF40" s="663"/>
      <c r="AG40" s="663"/>
      <c r="AH40" s="663"/>
      <c r="AI40" s="663"/>
      <c r="AJ40" s="663"/>
      <c r="AK40" s="663"/>
      <c r="AL40" s="664" t="s">
        <v>130</v>
      </c>
      <c r="AM40" s="665"/>
      <c r="AN40" s="665"/>
      <c r="AO40" s="666"/>
      <c r="AQ40" s="725" t="s">
        <v>347</v>
      </c>
      <c r="AR40" s="726"/>
      <c r="AS40" s="726"/>
      <c r="AT40" s="726"/>
      <c r="AU40" s="726"/>
      <c r="AV40" s="726"/>
      <c r="AW40" s="726"/>
      <c r="AX40" s="726"/>
      <c r="AY40" s="727"/>
      <c r="AZ40" s="659" t="s">
        <v>130</v>
      </c>
      <c r="BA40" s="660"/>
      <c r="BB40" s="660"/>
      <c r="BC40" s="660"/>
      <c r="BD40" s="689"/>
      <c r="BE40" s="689"/>
      <c r="BF40" s="705"/>
      <c r="BG40" s="709" t="s">
        <v>348</v>
      </c>
      <c r="BH40" s="710"/>
      <c r="BI40" s="710"/>
      <c r="BJ40" s="710"/>
      <c r="BK40" s="710"/>
      <c r="BL40" s="219"/>
      <c r="BM40" s="657" t="s">
        <v>349</v>
      </c>
      <c r="BN40" s="657"/>
      <c r="BO40" s="657"/>
      <c r="BP40" s="657"/>
      <c r="BQ40" s="657"/>
      <c r="BR40" s="657"/>
      <c r="BS40" s="657"/>
      <c r="BT40" s="657"/>
      <c r="BU40" s="658"/>
      <c r="BV40" s="659">
        <v>92</v>
      </c>
      <c r="BW40" s="660"/>
      <c r="BX40" s="660"/>
      <c r="BY40" s="660"/>
      <c r="BZ40" s="660"/>
      <c r="CA40" s="660"/>
      <c r="CB40" s="669"/>
      <c r="CD40" s="656" t="s">
        <v>350</v>
      </c>
      <c r="CE40" s="657"/>
      <c r="CF40" s="657"/>
      <c r="CG40" s="657"/>
      <c r="CH40" s="657"/>
      <c r="CI40" s="657"/>
      <c r="CJ40" s="657"/>
      <c r="CK40" s="657"/>
      <c r="CL40" s="657"/>
      <c r="CM40" s="657"/>
      <c r="CN40" s="657"/>
      <c r="CO40" s="657"/>
      <c r="CP40" s="657"/>
      <c r="CQ40" s="658"/>
      <c r="CR40" s="659">
        <v>1080</v>
      </c>
      <c r="CS40" s="660"/>
      <c r="CT40" s="660"/>
      <c r="CU40" s="660"/>
      <c r="CV40" s="660"/>
      <c r="CW40" s="660"/>
      <c r="CX40" s="660"/>
      <c r="CY40" s="661"/>
      <c r="CZ40" s="664">
        <v>0</v>
      </c>
      <c r="DA40" s="691"/>
      <c r="DB40" s="691"/>
      <c r="DC40" s="694"/>
      <c r="DD40" s="668" t="s">
        <v>242</v>
      </c>
      <c r="DE40" s="660"/>
      <c r="DF40" s="660"/>
      <c r="DG40" s="660"/>
      <c r="DH40" s="660"/>
      <c r="DI40" s="660"/>
      <c r="DJ40" s="660"/>
      <c r="DK40" s="661"/>
      <c r="DL40" s="668" t="s">
        <v>130</v>
      </c>
      <c r="DM40" s="660"/>
      <c r="DN40" s="660"/>
      <c r="DO40" s="660"/>
      <c r="DP40" s="660"/>
      <c r="DQ40" s="660"/>
      <c r="DR40" s="660"/>
      <c r="DS40" s="660"/>
      <c r="DT40" s="660"/>
      <c r="DU40" s="660"/>
      <c r="DV40" s="661"/>
      <c r="DW40" s="664" t="s">
        <v>242</v>
      </c>
      <c r="DX40" s="691"/>
      <c r="DY40" s="691"/>
      <c r="DZ40" s="691"/>
      <c r="EA40" s="691"/>
      <c r="EB40" s="691"/>
      <c r="EC40" s="692"/>
    </row>
    <row r="41" spans="2:133" ht="11.25" customHeight="1" x14ac:dyDescent="0.15">
      <c r="B41" s="680" t="s">
        <v>351</v>
      </c>
      <c r="C41" s="681"/>
      <c r="D41" s="681"/>
      <c r="E41" s="681"/>
      <c r="F41" s="681"/>
      <c r="G41" s="681"/>
      <c r="H41" s="681"/>
      <c r="I41" s="681"/>
      <c r="J41" s="681"/>
      <c r="K41" s="681"/>
      <c r="L41" s="681"/>
      <c r="M41" s="681"/>
      <c r="N41" s="681"/>
      <c r="O41" s="681"/>
      <c r="P41" s="681"/>
      <c r="Q41" s="682"/>
      <c r="R41" s="734">
        <v>8553790</v>
      </c>
      <c r="S41" s="735"/>
      <c r="T41" s="735"/>
      <c r="U41" s="735"/>
      <c r="V41" s="735"/>
      <c r="W41" s="735"/>
      <c r="X41" s="735"/>
      <c r="Y41" s="736"/>
      <c r="Z41" s="737">
        <v>100</v>
      </c>
      <c r="AA41" s="737"/>
      <c r="AB41" s="737"/>
      <c r="AC41" s="737"/>
      <c r="AD41" s="738">
        <v>3612358</v>
      </c>
      <c r="AE41" s="738"/>
      <c r="AF41" s="738"/>
      <c r="AG41" s="738"/>
      <c r="AH41" s="738"/>
      <c r="AI41" s="738"/>
      <c r="AJ41" s="738"/>
      <c r="AK41" s="738"/>
      <c r="AL41" s="739">
        <v>100</v>
      </c>
      <c r="AM41" s="719"/>
      <c r="AN41" s="719"/>
      <c r="AO41" s="740"/>
      <c r="AQ41" s="725" t="s">
        <v>352</v>
      </c>
      <c r="AR41" s="726"/>
      <c r="AS41" s="726"/>
      <c r="AT41" s="726"/>
      <c r="AU41" s="726"/>
      <c r="AV41" s="726"/>
      <c r="AW41" s="726"/>
      <c r="AX41" s="726"/>
      <c r="AY41" s="727"/>
      <c r="AZ41" s="659">
        <v>69375</v>
      </c>
      <c r="BA41" s="660"/>
      <c r="BB41" s="660"/>
      <c r="BC41" s="660"/>
      <c r="BD41" s="689"/>
      <c r="BE41" s="689"/>
      <c r="BF41" s="705"/>
      <c r="BG41" s="709"/>
      <c r="BH41" s="710"/>
      <c r="BI41" s="710"/>
      <c r="BJ41" s="710"/>
      <c r="BK41" s="710"/>
      <c r="BL41" s="219"/>
      <c r="BM41" s="657" t="s">
        <v>353</v>
      </c>
      <c r="BN41" s="657"/>
      <c r="BO41" s="657"/>
      <c r="BP41" s="657"/>
      <c r="BQ41" s="657"/>
      <c r="BR41" s="657"/>
      <c r="BS41" s="657"/>
      <c r="BT41" s="657"/>
      <c r="BU41" s="658"/>
      <c r="BV41" s="659" t="s">
        <v>242</v>
      </c>
      <c r="BW41" s="660"/>
      <c r="BX41" s="660"/>
      <c r="BY41" s="660"/>
      <c r="BZ41" s="660"/>
      <c r="CA41" s="660"/>
      <c r="CB41" s="669"/>
      <c r="CD41" s="656" t="s">
        <v>354</v>
      </c>
      <c r="CE41" s="657"/>
      <c r="CF41" s="657"/>
      <c r="CG41" s="657"/>
      <c r="CH41" s="657"/>
      <c r="CI41" s="657"/>
      <c r="CJ41" s="657"/>
      <c r="CK41" s="657"/>
      <c r="CL41" s="657"/>
      <c r="CM41" s="657"/>
      <c r="CN41" s="657"/>
      <c r="CO41" s="657"/>
      <c r="CP41" s="657"/>
      <c r="CQ41" s="658"/>
      <c r="CR41" s="659" t="s">
        <v>242</v>
      </c>
      <c r="CS41" s="689"/>
      <c r="CT41" s="689"/>
      <c r="CU41" s="689"/>
      <c r="CV41" s="689"/>
      <c r="CW41" s="689"/>
      <c r="CX41" s="689"/>
      <c r="CY41" s="690"/>
      <c r="CZ41" s="664" t="s">
        <v>242</v>
      </c>
      <c r="DA41" s="691"/>
      <c r="DB41" s="691"/>
      <c r="DC41" s="694"/>
      <c r="DD41" s="668" t="s">
        <v>242</v>
      </c>
      <c r="DE41" s="689"/>
      <c r="DF41" s="689"/>
      <c r="DG41" s="689"/>
      <c r="DH41" s="689"/>
      <c r="DI41" s="689"/>
      <c r="DJ41" s="689"/>
      <c r="DK41" s="690"/>
      <c r="DL41" s="728"/>
      <c r="DM41" s="729"/>
      <c r="DN41" s="729"/>
      <c r="DO41" s="729"/>
      <c r="DP41" s="729"/>
      <c r="DQ41" s="729"/>
      <c r="DR41" s="729"/>
      <c r="DS41" s="729"/>
      <c r="DT41" s="729"/>
      <c r="DU41" s="729"/>
      <c r="DV41" s="730"/>
      <c r="DW41" s="731"/>
      <c r="DX41" s="732"/>
      <c r="DY41" s="732"/>
      <c r="DZ41" s="732"/>
      <c r="EA41" s="732"/>
      <c r="EB41" s="732"/>
      <c r="EC41" s="733"/>
    </row>
    <row r="42" spans="2:133" ht="11.25" customHeight="1" x14ac:dyDescent="0.15">
      <c r="AQ42" s="741" t="s">
        <v>355</v>
      </c>
      <c r="AR42" s="742"/>
      <c r="AS42" s="742"/>
      <c r="AT42" s="742"/>
      <c r="AU42" s="742"/>
      <c r="AV42" s="742"/>
      <c r="AW42" s="742"/>
      <c r="AX42" s="742"/>
      <c r="AY42" s="743"/>
      <c r="AZ42" s="734">
        <v>356185</v>
      </c>
      <c r="BA42" s="735"/>
      <c r="BB42" s="735"/>
      <c r="BC42" s="735"/>
      <c r="BD42" s="718"/>
      <c r="BE42" s="718"/>
      <c r="BF42" s="720"/>
      <c r="BG42" s="711"/>
      <c r="BH42" s="712"/>
      <c r="BI42" s="712"/>
      <c r="BJ42" s="712"/>
      <c r="BK42" s="712"/>
      <c r="BL42" s="220"/>
      <c r="BM42" s="681" t="s">
        <v>356</v>
      </c>
      <c r="BN42" s="681"/>
      <c r="BO42" s="681"/>
      <c r="BP42" s="681"/>
      <c r="BQ42" s="681"/>
      <c r="BR42" s="681"/>
      <c r="BS42" s="681"/>
      <c r="BT42" s="681"/>
      <c r="BU42" s="682"/>
      <c r="BV42" s="734">
        <v>402</v>
      </c>
      <c r="BW42" s="735"/>
      <c r="BX42" s="735"/>
      <c r="BY42" s="735"/>
      <c r="BZ42" s="735"/>
      <c r="CA42" s="735"/>
      <c r="CB42" s="744"/>
      <c r="CD42" s="656" t="s">
        <v>357</v>
      </c>
      <c r="CE42" s="657"/>
      <c r="CF42" s="657"/>
      <c r="CG42" s="657"/>
      <c r="CH42" s="657"/>
      <c r="CI42" s="657"/>
      <c r="CJ42" s="657"/>
      <c r="CK42" s="657"/>
      <c r="CL42" s="657"/>
      <c r="CM42" s="657"/>
      <c r="CN42" s="657"/>
      <c r="CO42" s="657"/>
      <c r="CP42" s="657"/>
      <c r="CQ42" s="658"/>
      <c r="CR42" s="659">
        <v>2032576</v>
      </c>
      <c r="CS42" s="689"/>
      <c r="CT42" s="689"/>
      <c r="CU42" s="689"/>
      <c r="CV42" s="689"/>
      <c r="CW42" s="689"/>
      <c r="CX42" s="689"/>
      <c r="CY42" s="690"/>
      <c r="CZ42" s="664">
        <v>28.3</v>
      </c>
      <c r="DA42" s="691"/>
      <c r="DB42" s="691"/>
      <c r="DC42" s="694"/>
      <c r="DD42" s="668">
        <v>154327</v>
      </c>
      <c r="DE42" s="689"/>
      <c r="DF42" s="689"/>
      <c r="DG42" s="689"/>
      <c r="DH42" s="689"/>
      <c r="DI42" s="689"/>
      <c r="DJ42" s="689"/>
      <c r="DK42" s="690"/>
      <c r="DL42" s="728"/>
      <c r="DM42" s="729"/>
      <c r="DN42" s="729"/>
      <c r="DO42" s="729"/>
      <c r="DP42" s="729"/>
      <c r="DQ42" s="729"/>
      <c r="DR42" s="729"/>
      <c r="DS42" s="729"/>
      <c r="DT42" s="729"/>
      <c r="DU42" s="729"/>
      <c r="DV42" s="730"/>
      <c r="DW42" s="731"/>
      <c r="DX42" s="732"/>
      <c r="DY42" s="732"/>
      <c r="DZ42" s="732"/>
      <c r="EA42" s="732"/>
      <c r="EB42" s="732"/>
      <c r="EC42" s="733"/>
    </row>
    <row r="43" spans="2:133" ht="11.25" customHeight="1" x14ac:dyDescent="0.15">
      <c r="B43" s="210" t="s">
        <v>358</v>
      </c>
      <c r="CD43" s="656" t="s">
        <v>359</v>
      </c>
      <c r="CE43" s="657"/>
      <c r="CF43" s="657"/>
      <c r="CG43" s="657"/>
      <c r="CH43" s="657"/>
      <c r="CI43" s="657"/>
      <c r="CJ43" s="657"/>
      <c r="CK43" s="657"/>
      <c r="CL43" s="657"/>
      <c r="CM43" s="657"/>
      <c r="CN43" s="657"/>
      <c r="CO43" s="657"/>
      <c r="CP43" s="657"/>
      <c r="CQ43" s="658"/>
      <c r="CR43" s="659" t="s">
        <v>242</v>
      </c>
      <c r="CS43" s="689"/>
      <c r="CT43" s="689"/>
      <c r="CU43" s="689"/>
      <c r="CV43" s="689"/>
      <c r="CW43" s="689"/>
      <c r="CX43" s="689"/>
      <c r="CY43" s="690"/>
      <c r="CZ43" s="664" t="s">
        <v>130</v>
      </c>
      <c r="DA43" s="691"/>
      <c r="DB43" s="691"/>
      <c r="DC43" s="694"/>
      <c r="DD43" s="668" t="s">
        <v>130</v>
      </c>
      <c r="DE43" s="689"/>
      <c r="DF43" s="689"/>
      <c r="DG43" s="689"/>
      <c r="DH43" s="689"/>
      <c r="DI43" s="689"/>
      <c r="DJ43" s="689"/>
      <c r="DK43" s="690"/>
      <c r="DL43" s="728"/>
      <c r="DM43" s="729"/>
      <c r="DN43" s="729"/>
      <c r="DO43" s="729"/>
      <c r="DP43" s="729"/>
      <c r="DQ43" s="729"/>
      <c r="DR43" s="729"/>
      <c r="DS43" s="729"/>
      <c r="DT43" s="729"/>
      <c r="DU43" s="729"/>
      <c r="DV43" s="730"/>
      <c r="DW43" s="731"/>
      <c r="DX43" s="732"/>
      <c r="DY43" s="732"/>
      <c r="DZ43" s="732"/>
      <c r="EA43" s="732"/>
      <c r="EB43" s="732"/>
      <c r="EC43" s="733"/>
    </row>
    <row r="44" spans="2:133" ht="11.25" customHeight="1" x14ac:dyDescent="0.15">
      <c r="B44" s="745" t="s">
        <v>360</v>
      </c>
      <c r="C44" s="745"/>
      <c r="D44" s="745"/>
      <c r="E44" s="745"/>
      <c r="F44" s="745"/>
      <c r="G44" s="745"/>
      <c r="H44" s="745"/>
      <c r="I44" s="745"/>
      <c r="J44" s="745"/>
      <c r="K44" s="745"/>
      <c r="L44" s="745"/>
      <c r="M44" s="745"/>
      <c r="N44" s="745"/>
      <c r="O44" s="745"/>
      <c r="P44" s="745"/>
      <c r="Q44" s="745"/>
      <c r="R44" s="745"/>
      <c r="S44" s="745"/>
      <c r="T44" s="745"/>
      <c r="U44" s="745"/>
      <c r="V44" s="745"/>
      <c r="W44" s="745"/>
      <c r="X44" s="745"/>
      <c r="Y44" s="745"/>
      <c r="Z44" s="745"/>
      <c r="AA44" s="745"/>
      <c r="AB44" s="745"/>
      <c r="AC44" s="745"/>
      <c r="AD44" s="745"/>
      <c r="AE44" s="745"/>
      <c r="AF44" s="745"/>
      <c r="AG44" s="745"/>
      <c r="AH44" s="745"/>
      <c r="AI44" s="745"/>
      <c r="AJ44" s="745"/>
      <c r="AK44" s="745"/>
      <c r="AL44" s="745"/>
      <c r="AM44" s="745"/>
      <c r="AN44" s="745"/>
      <c r="AO44" s="745"/>
      <c r="AP44" s="745"/>
      <c r="AQ44" s="745"/>
      <c r="AR44" s="745"/>
      <c r="AS44" s="745"/>
      <c r="AT44" s="745"/>
      <c r="AU44" s="745"/>
      <c r="AV44" s="745"/>
      <c r="AW44" s="745"/>
      <c r="AX44" s="745"/>
      <c r="AY44" s="745"/>
      <c r="AZ44" s="745"/>
      <c r="BA44" s="745"/>
      <c r="BB44" s="745"/>
      <c r="BC44" s="745"/>
      <c r="BD44" s="745"/>
      <c r="BE44" s="745"/>
      <c r="BF44" s="745"/>
      <c r="BG44" s="745"/>
      <c r="BH44" s="745"/>
      <c r="BI44" s="745"/>
      <c r="BJ44" s="745"/>
      <c r="BK44" s="745"/>
      <c r="BL44" s="745"/>
      <c r="BM44" s="745"/>
      <c r="BN44" s="745"/>
      <c r="BO44" s="745"/>
      <c r="BP44" s="745"/>
      <c r="BQ44" s="745"/>
      <c r="BR44" s="745"/>
      <c r="BS44" s="745"/>
      <c r="BT44" s="745"/>
      <c r="BU44" s="745"/>
      <c r="BV44" s="745"/>
      <c r="BW44" s="745"/>
      <c r="BX44" s="745"/>
      <c r="BY44" s="745"/>
      <c r="BZ44" s="745"/>
      <c r="CA44" s="745"/>
      <c r="CB44" s="745"/>
      <c r="CC44" s="746"/>
      <c r="CD44" s="697" t="s">
        <v>307</v>
      </c>
      <c r="CE44" s="698"/>
      <c r="CF44" s="656" t="s">
        <v>361</v>
      </c>
      <c r="CG44" s="657"/>
      <c r="CH44" s="657"/>
      <c r="CI44" s="657"/>
      <c r="CJ44" s="657"/>
      <c r="CK44" s="657"/>
      <c r="CL44" s="657"/>
      <c r="CM44" s="657"/>
      <c r="CN44" s="657"/>
      <c r="CO44" s="657"/>
      <c r="CP44" s="657"/>
      <c r="CQ44" s="658"/>
      <c r="CR44" s="659">
        <v>760664</v>
      </c>
      <c r="CS44" s="660"/>
      <c r="CT44" s="660"/>
      <c r="CU44" s="660"/>
      <c r="CV44" s="660"/>
      <c r="CW44" s="660"/>
      <c r="CX44" s="660"/>
      <c r="CY44" s="661"/>
      <c r="CZ44" s="664">
        <v>10.6</v>
      </c>
      <c r="DA44" s="665"/>
      <c r="DB44" s="665"/>
      <c r="DC44" s="671"/>
      <c r="DD44" s="668">
        <v>103942</v>
      </c>
      <c r="DE44" s="660"/>
      <c r="DF44" s="660"/>
      <c r="DG44" s="660"/>
      <c r="DH44" s="660"/>
      <c r="DI44" s="660"/>
      <c r="DJ44" s="660"/>
      <c r="DK44" s="661"/>
      <c r="DL44" s="728"/>
      <c r="DM44" s="729"/>
      <c r="DN44" s="729"/>
      <c r="DO44" s="729"/>
      <c r="DP44" s="729"/>
      <c r="DQ44" s="729"/>
      <c r="DR44" s="729"/>
      <c r="DS44" s="729"/>
      <c r="DT44" s="729"/>
      <c r="DU44" s="729"/>
      <c r="DV44" s="730"/>
      <c r="DW44" s="731"/>
      <c r="DX44" s="732"/>
      <c r="DY44" s="732"/>
      <c r="DZ44" s="732"/>
      <c r="EA44" s="732"/>
      <c r="EB44" s="732"/>
      <c r="EC44" s="733"/>
    </row>
    <row r="45" spans="2:133" ht="11.25" customHeight="1" x14ac:dyDescent="0.15">
      <c r="B45" s="745" t="s">
        <v>362</v>
      </c>
      <c r="C45" s="745"/>
      <c r="D45" s="745"/>
      <c r="E45" s="745"/>
      <c r="F45" s="745"/>
      <c r="G45" s="745"/>
      <c r="H45" s="745"/>
      <c r="I45" s="745"/>
      <c r="J45" s="745"/>
      <c r="K45" s="745"/>
      <c r="L45" s="745"/>
      <c r="M45" s="745"/>
      <c r="N45" s="745"/>
      <c r="O45" s="745"/>
      <c r="P45" s="745"/>
      <c r="Q45" s="745"/>
      <c r="R45" s="745"/>
      <c r="S45" s="745"/>
      <c r="T45" s="745"/>
      <c r="U45" s="745"/>
      <c r="V45" s="745"/>
      <c r="W45" s="745"/>
      <c r="X45" s="745"/>
      <c r="Y45" s="745"/>
      <c r="Z45" s="745"/>
      <c r="AA45" s="745"/>
      <c r="AB45" s="745"/>
      <c r="AC45" s="745"/>
      <c r="AD45" s="745"/>
      <c r="AE45" s="745"/>
      <c r="AF45" s="745"/>
      <c r="AG45" s="745"/>
      <c r="AH45" s="745"/>
      <c r="AI45" s="745"/>
      <c r="AJ45" s="745"/>
      <c r="AK45" s="745"/>
      <c r="AL45" s="745"/>
      <c r="AM45" s="745"/>
      <c r="AN45" s="745"/>
      <c r="AO45" s="745"/>
      <c r="AP45" s="745"/>
      <c r="AQ45" s="745"/>
      <c r="AR45" s="745"/>
      <c r="AS45" s="745"/>
      <c r="AT45" s="745"/>
      <c r="AU45" s="745"/>
      <c r="AV45" s="745"/>
      <c r="AW45" s="745"/>
      <c r="AX45" s="745"/>
      <c r="AY45" s="745"/>
      <c r="AZ45" s="745"/>
      <c r="BA45" s="745"/>
      <c r="BB45" s="745"/>
      <c r="BC45" s="745"/>
      <c r="BD45" s="745"/>
      <c r="BE45" s="745"/>
      <c r="BF45" s="745"/>
      <c r="BG45" s="745"/>
      <c r="BH45" s="745"/>
      <c r="BI45" s="745"/>
      <c r="BJ45" s="745"/>
      <c r="BK45" s="745"/>
      <c r="BL45" s="745"/>
      <c r="BM45" s="745"/>
      <c r="BN45" s="745"/>
      <c r="BO45" s="745"/>
      <c r="BP45" s="745"/>
      <c r="BQ45" s="745"/>
      <c r="BR45" s="745"/>
      <c r="BS45" s="745"/>
      <c r="BT45" s="745"/>
      <c r="BU45" s="745"/>
      <c r="BV45" s="745"/>
      <c r="BW45" s="745"/>
      <c r="BX45" s="745"/>
      <c r="BY45" s="745"/>
      <c r="BZ45" s="745"/>
      <c r="CA45" s="745"/>
      <c r="CB45" s="745"/>
      <c r="CC45" s="746"/>
      <c r="CD45" s="699"/>
      <c r="CE45" s="700"/>
      <c r="CF45" s="656" t="s">
        <v>363</v>
      </c>
      <c r="CG45" s="657"/>
      <c r="CH45" s="657"/>
      <c r="CI45" s="657"/>
      <c r="CJ45" s="657"/>
      <c r="CK45" s="657"/>
      <c r="CL45" s="657"/>
      <c r="CM45" s="657"/>
      <c r="CN45" s="657"/>
      <c r="CO45" s="657"/>
      <c r="CP45" s="657"/>
      <c r="CQ45" s="658"/>
      <c r="CR45" s="659">
        <v>541959</v>
      </c>
      <c r="CS45" s="689"/>
      <c r="CT45" s="689"/>
      <c r="CU45" s="689"/>
      <c r="CV45" s="689"/>
      <c r="CW45" s="689"/>
      <c r="CX45" s="689"/>
      <c r="CY45" s="690"/>
      <c r="CZ45" s="664">
        <v>7.5</v>
      </c>
      <c r="DA45" s="691"/>
      <c r="DB45" s="691"/>
      <c r="DC45" s="694"/>
      <c r="DD45" s="668">
        <v>19560</v>
      </c>
      <c r="DE45" s="689"/>
      <c r="DF45" s="689"/>
      <c r="DG45" s="689"/>
      <c r="DH45" s="689"/>
      <c r="DI45" s="689"/>
      <c r="DJ45" s="689"/>
      <c r="DK45" s="690"/>
      <c r="DL45" s="728"/>
      <c r="DM45" s="729"/>
      <c r="DN45" s="729"/>
      <c r="DO45" s="729"/>
      <c r="DP45" s="729"/>
      <c r="DQ45" s="729"/>
      <c r="DR45" s="729"/>
      <c r="DS45" s="729"/>
      <c r="DT45" s="729"/>
      <c r="DU45" s="729"/>
      <c r="DV45" s="730"/>
      <c r="DW45" s="731"/>
      <c r="DX45" s="732"/>
      <c r="DY45" s="732"/>
      <c r="DZ45" s="732"/>
      <c r="EA45" s="732"/>
      <c r="EB45" s="732"/>
      <c r="EC45" s="733"/>
    </row>
    <row r="46" spans="2:133" ht="11.25" customHeight="1" x14ac:dyDescent="0.15">
      <c r="B46" s="221"/>
      <c r="CD46" s="699"/>
      <c r="CE46" s="700"/>
      <c r="CF46" s="656" t="s">
        <v>364</v>
      </c>
      <c r="CG46" s="657"/>
      <c r="CH46" s="657"/>
      <c r="CI46" s="657"/>
      <c r="CJ46" s="657"/>
      <c r="CK46" s="657"/>
      <c r="CL46" s="657"/>
      <c r="CM46" s="657"/>
      <c r="CN46" s="657"/>
      <c r="CO46" s="657"/>
      <c r="CP46" s="657"/>
      <c r="CQ46" s="658"/>
      <c r="CR46" s="659">
        <v>218705</v>
      </c>
      <c r="CS46" s="660"/>
      <c r="CT46" s="660"/>
      <c r="CU46" s="660"/>
      <c r="CV46" s="660"/>
      <c r="CW46" s="660"/>
      <c r="CX46" s="660"/>
      <c r="CY46" s="661"/>
      <c r="CZ46" s="664">
        <v>3</v>
      </c>
      <c r="DA46" s="665"/>
      <c r="DB46" s="665"/>
      <c r="DC46" s="671"/>
      <c r="DD46" s="668">
        <v>84382</v>
      </c>
      <c r="DE46" s="660"/>
      <c r="DF46" s="660"/>
      <c r="DG46" s="660"/>
      <c r="DH46" s="660"/>
      <c r="DI46" s="660"/>
      <c r="DJ46" s="660"/>
      <c r="DK46" s="661"/>
      <c r="DL46" s="728"/>
      <c r="DM46" s="729"/>
      <c r="DN46" s="729"/>
      <c r="DO46" s="729"/>
      <c r="DP46" s="729"/>
      <c r="DQ46" s="729"/>
      <c r="DR46" s="729"/>
      <c r="DS46" s="729"/>
      <c r="DT46" s="729"/>
      <c r="DU46" s="729"/>
      <c r="DV46" s="730"/>
      <c r="DW46" s="731"/>
      <c r="DX46" s="732"/>
      <c r="DY46" s="732"/>
      <c r="DZ46" s="732"/>
      <c r="EA46" s="732"/>
      <c r="EB46" s="732"/>
      <c r="EC46" s="733"/>
    </row>
    <row r="47" spans="2:133" ht="11.25" customHeight="1" x14ac:dyDescent="0.15">
      <c r="B47" s="221"/>
      <c r="CD47" s="699"/>
      <c r="CE47" s="700"/>
      <c r="CF47" s="656" t="s">
        <v>365</v>
      </c>
      <c r="CG47" s="657"/>
      <c r="CH47" s="657"/>
      <c r="CI47" s="657"/>
      <c r="CJ47" s="657"/>
      <c r="CK47" s="657"/>
      <c r="CL47" s="657"/>
      <c r="CM47" s="657"/>
      <c r="CN47" s="657"/>
      <c r="CO47" s="657"/>
      <c r="CP47" s="657"/>
      <c r="CQ47" s="658"/>
      <c r="CR47" s="659">
        <v>1271912</v>
      </c>
      <c r="CS47" s="689"/>
      <c r="CT47" s="689"/>
      <c r="CU47" s="689"/>
      <c r="CV47" s="689"/>
      <c r="CW47" s="689"/>
      <c r="CX47" s="689"/>
      <c r="CY47" s="690"/>
      <c r="CZ47" s="664">
        <v>17.7</v>
      </c>
      <c r="DA47" s="691"/>
      <c r="DB47" s="691"/>
      <c r="DC47" s="694"/>
      <c r="DD47" s="668">
        <v>50385</v>
      </c>
      <c r="DE47" s="689"/>
      <c r="DF47" s="689"/>
      <c r="DG47" s="689"/>
      <c r="DH47" s="689"/>
      <c r="DI47" s="689"/>
      <c r="DJ47" s="689"/>
      <c r="DK47" s="690"/>
      <c r="DL47" s="728"/>
      <c r="DM47" s="729"/>
      <c r="DN47" s="729"/>
      <c r="DO47" s="729"/>
      <c r="DP47" s="729"/>
      <c r="DQ47" s="729"/>
      <c r="DR47" s="729"/>
      <c r="DS47" s="729"/>
      <c r="DT47" s="729"/>
      <c r="DU47" s="729"/>
      <c r="DV47" s="730"/>
      <c r="DW47" s="731"/>
      <c r="DX47" s="732"/>
      <c r="DY47" s="732"/>
      <c r="DZ47" s="732"/>
      <c r="EA47" s="732"/>
      <c r="EB47" s="732"/>
      <c r="EC47" s="733"/>
    </row>
    <row r="48" spans="2:133" x14ac:dyDescent="0.15">
      <c r="B48" s="221"/>
      <c r="CD48" s="701"/>
      <c r="CE48" s="702"/>
      <c r="CF48" s="656" t="s">
        <v>366</v>
      </c>
      <c r="CG48" s="657"/>
      <c r="CH48" s="657"/>
      <c r="CI48" s="657"/>
      <c r="CJ48" s="657"/>
      <c r="CK48" s="657"/>
      <c r="CL48" s="657"/>
      <c r="CM48" s="657"/>
      <c r="CN48" s="657"/>
      <c r="CO48" s="657"/>
      <c r="CP48" s="657"/>
      <c r="CQ48" s="658"/>
      <c r="CR48" s="659" t="s">
        <v>130</v>
      </c>
      <c r="CS48" s="660"/>
      <c r="CT48" s="660"/>
      <c r="CU48" s="660"/>
      <c r="CV48" s="660"/>
      <c r="CW48" s="660"/>
      <c r="CX48" s="660"/>
      <c r="CY48" s="661"/>
      <c r="CZ48" s="664" t="s">
        <v>242</v>
      </c>
      <c r="DA48" s="665"/>
      <c r="DB48" s="665"/>
      <c r="DC48" s="671"/>
      <c r="DD48" s="668" t="s">
        <v>242</v>
      </c>
      <c r="DE48" s="660"/>
      <c r="DF48" s="660"/>
      <c r="DG48" s="660"/>
      <c r="DH48" s="660"/>
      <c r="DI48" s="660"/>
      <c r="DJ48" s="660"/>
      <c r="DK48" s="661"/>
      <c r="DL48" s="728"/>
      <c r="DM48" s="729"/>
      <c r="DN48" s="729"/>
      <c r="DO48" s="729"/>
      <c r="DP48" s="729"/>
      <c r="DQ48" s="729"/>
      <c r="DR48" s="729"/>
      <c r="DS48" s="729"/>
      <c r="DT48" s="729"/>
      <c r="DU48" s="729"/>
      <c r="DV48" s="730"/>
      <c r="DW48" s="731"/>
      <c r="DX48" s="732"/>
      <c r="DY48" s="732"/>
      <c r="DZ48" s="732"/>
      <c r="EA48" s="732"/>
      <c r="EB48" s="732"/>
      <c r="EC48" s="733"/>
    </row>
    <row r="49" spans="2:133" ht="11.25" customHeight="1" x14ac:dyDescent="0.15">
      <c r="B49" s="221"/>
      <c r="CD49" s="680" t="s">
        <v>367</v>
      </c>
      <c r="CE49" s="681"/>
      <c r="CF49" s="681"/>
      <c r="CG49" s="681"/>
      <c r="CH49" s="681"/>
      <c r="CI49" s="681"/>
      <c r="CJ49" s="681"/>
      <c r="CK49" s="681"/>
      <c r="CL49" s="681"/>
      <c r="CM49" s="681"/>
      <c r="CN49" s="681"/>
      <c r="CO49" s="681"/>
      <c r="CP49" s="681"/>
      <c r="CQ49" s="682"/>
      <c r="CR49" s="734">
        <v>7183188</v>
      </c>
      <c r="CS49" s="718"/>
      <c r="CT49" s="718"/>
      <c r="CU49" s="718"/>
      <c r="CV49" s="718"/>
      <c r="CW49" s="718"/>
      <c r="CX49" s="718"/>
      <c r="CY49" s="747"/>
      <c r="CZ49" s="739">
        <v>100</v>
      </c>
      <c r="DA49" s="748"/>
      <c r="DB49" s="748"/>
      <c r="DC49" s="749"/>
      <c r="DD49" s="750">
        <v>3835470</v>
      </c>
      <c r="DE49" s="718"/>
      <c r="DF49" s="718"/>
      <c r="DG49" s="718"/>
      <c r="DH49" s="718"/>
      <c r="DI49" s="718"/>
      <c r="DJ49" s="718"/>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PYGAigFhnpjfOahTixd3ayqPGs69C9BoWNe6UyS9+FTlI3/oDbhQyp2McMpASM7uAHW6VwjzXxJYdIStYejN2A==" saltValue="SeJMCx6fj3YoxRZe9juKm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G76" zoomScale="70" zoomScaleNormal="25" zoomScaleSheetLayoutView="70" workbookViewId="0">
      <selection activeCell="CR102" sqref="CR102:CV102"/>
    </sheetView>
  </sheetViews>
  <sheetFormatPr defaultColWidth="0" defaultRowHeight="13.5" zeroHeight="1" x14ac:dyDescent="0.15"/>
  <cols>
    <col min="1" max="130" width="2.75" style="227" customWidth="1"/>
    <col min="131" max="131" width="1.625" style="227" customWidth="1"/>
    <col min="132" max="16384" width="9" style="227" hidden="1"/>
  </cols>
  <sheetData>
    <row r="1" spans="1:131" ht="11.25" customHeight="1" thickBot="1" x14ac:dyDescent="0.2">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
      <c r="A2" s="757" t="s">
        <v>368</v>
      </c>
      <c r="B2" s="757"/>
      <c r="C2" s="757"/>
      <c r="D2" s="757"/>
      <c r="E2" s="757"/>
      <c r="F2" s="757"/>
      <c r="G2" s="757"/>
      <c r="H2" s="757"/>
      <c r="I2" s="757"/>
      <c r="J2" s="757"/>
      <c r="K2" s="757"/>
      <c r="L2" s="757"/>
      <c r="M2" s="757"/>
      <c r="N2" s="757"/>
      <c r="O2" s="757"/>
      <c r="P2" s="757"/>
      <c r="Q2" s="757"/>
      <c r="R2" s="757"/>
      <c r="S2" s="757"/>
      <c r="T2" s="757"/>
      <c r="U2" s="757"/>
      <c r="V2" s="757"/>
      <c r="W2" s="757"/>
      <c r="X2" s="757"/>
      <c r="Y2" s="757"/>
      <c r="Z2" s="757"/>
      <c r="AA2" s="757"/>
      <c r="AB2" s="757"/>
      <c r="AC2" s="757"/>
      <c r="AD2" s="757"/>
      <c r="AE2" s="757"/>
      <c r="AF2" s="757"/>
      <c r="AG2" s="757"/>
      <c r="AH2" s="757"/>
      <c r="AI2" s="757"/>
      <c r="AJ2" s="757"/>
      <c r="AK2" s="757"/>
      <c r="AL2" s="757"/>
      <c r="AM2" s="757"/>
      <c r="AN2" s="757"/>
      <c r="AO2" s="757"/>
      <c r="AP2" s="757"/>
      <c r="AQ2" s="757"/>
      <c r="AR2" s="757"/>
      <c r="AS2" s="757"/>
      <c r="AT2" s="757"/>
      <c r="AU2" s="757"/>
      <c r="AV2" s="757"/>
      <c r="AW2" s="757"/>
      <c r="AX2" s="757"/>
      <c r="AY2" s="757"/>
      <c r="AZ2" s="757"/>
      <c r="BA2" s="757"/>
      <c r="BB2" s="757"/>
      <c r="BC2" s="757"/>
      <c r="BD2" s="757"/>
      <c r="BE2" s="757"/>
      <c r="BF2" s="757"/>
      <c r="BG2" s="757"/>
      <c r="BH2" s="757"/>
      <c r="BI2" s="757"/>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758" t="s">
        <v>369</v>
      </c>
      <c r="DK2" s="759"/>
      <c r="DL2" s="759"/>
      <c r="DM2" s="759"/>
      <c r="DN2" s="759"/>
      <c r="DO2" s="760"/>
      <c r="DP2" s="224"/>
      <c r="DQ2" s="758" t="s">
        <v>370</v>
      </c>
      <c r="DR2" s="759"/>
      <c r="DS2" s="759"/>
      <c r="DT2" s="759"/>
      <c r="DU2" s="759"/>
      <c r="DV2" s="759"/>
      <c r="DW2" s="759"/>
      <c r="DX2" s="759"/>
      <c r="DY2" s="759"/>
      <c r="DZ2" s="760"/>
      <c r="EA2" s="226"/>
    </row>
    <row r="3" spans="1:131" ht="11.25" customHeight="1" x14ac:dyDescent="0.15">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
      <c r="A4" s="761" t="s">
        <v>371</v>
      </c>
      <c r="B4" s="761"/>
      <c r="C4" s="761"/>
      <c r="D4" s="761"/>
      <c r="E4" s="761"/>
      <c r="F4" s="761"/>
      <c r="G4" s="761"/>
      <c r="H4" s="761"/>
      <c r="I4" s="761"/>
      <c r="J4" s="761"/>
      <c r="K4" s="761"/>
      <c r="L4" s="761"/>
      <c r="M4" s="761"/>
      <c r="N4" s="761"/>
      <c r="O4" s="761"/>
      <c r="P4" s="761"/>
      <c r="Q4" s="761"/>
      <c r="R4" s="761"/>
      <c r="S4" s="761"/>
      <c r="T4" s="761"/>
      <c r="U4" s="761"/>
      <c r="V4" s="761"/>
      <c r="W4" s="761"/>
      <c r="X4" s="761"/>
      <c r="Y4" s="761"/>
      <c r="Z4" s="761"/>
      <c r="AA4" s="761"/>
      <c r="AB4" s="761"/>
      <c r="AC4" s="761"/>
      <c r="AD4" s="761"/>
      <c r="AE4" s="761"/>
      <c r="AF4" s="761"/>
      <c r="AG4" s="761"/>
      <c r="AH4" s="761"/>
      <c r="AI4" s="761"/>
      <c r="AJ4" s="761"/>
      <c r="AK4" s="761"/>
      <c r="AL4" s="761"/>
      <c r="AM4" s="761"/>
      <c r="AN4" s="761"/>
      <c r="AO4" s="761"/>
      <c r="AP4" s="761"/>
      <c r="AQ4" s="761"/>
      <c r="AR4" s="761"/>
      <c r="AS4" s="761"/>
      <c r="AT4" s="761"/>
      <c r="AU4" s="761"/>
      <c r="AV4" s="761"/>
      <c r="AW4" s="761"/>
      <c r="AX4" s="761"/>
      <c r="AY4" s="761"/>
      <c r="AZ4" s="228"/>
      <c r="BA4" s="228"/>
      <c r="BB4" s="228"/>
      <c r="BC4" s="228"/>
      <c r="BD4" s="228"/>
      <c r="BE4" s="229"/>
      <c r="BF4" s="229"/>
      <c r="BG4" s="229"/>
      <c r="BH4" s="229"/>
      <c r="BI4" s="229"/>
      <c r="BJ4" s="229"/>
      <c r="BK4" s="229"/>
      <c r="BL4" s="229"/>
      <c r="BM4" s="229"/>
      <c r="BN4" s="229"/>
      <c r="BO4" s="229"/>
      <c r="BP4" s="229"/>
      <c r="BQ4" s="762" t="s">
        <v>372</v>
      </c>
      <c r="BR4" s="762"/>
      <c r="BS4" s="762"/>
      <c r="BT4" s="762"/>
      <c r="BU4" s="762"/>
      <c r="BV4" s="762"/>
      <c r="BW4" s="762"/>
      <c r="BX4" s="762"/>
      <c r="BY4" s="762"/>
      <c r="BZ4" s="762"/>
      <c r="CA4" s="762"/>
      <c r="CB4" s="762"/>
      <c r="CC4" s="762"/>
      <c r="CD4" s="762"/>
      <c r="CE4" s="762"/>
      <c r="CF4" s="762"/>
      <c r="CG4" s="762"/>
      <c r="CH4" s="762"/>
      <c r="CI4" s="762"/>
      <c r="CJ4" s="762"/>
      <c r="CK4" s="762"/>
      <c r="CL4" s="762"/>
      <c r="CM4" s="762"/>
      <c r="CN4" s="762"/>
      <c r="CO4" s="762"/>
      <c r="CP4" s="762"/>
      <c r="CQ4" s="762"/>
      <c r="CR4" s="762"/>
      <c r="CS4" s="762"/>
      <c r="CT4" s="762"/>
      <c r="CU4" s="762"/>
      <c r="CV4" s="762"/>
      <c r="CW4" s="762"/>
      <c r="CX4" s="762"/>
      <c r="CY4" s="762"/>
      <c r="CZ4" s="762"/>
      <c r="DA4" s="762"/>
      <c r="DB4" s="762"/>
      <c r="DC4" s="762"/>
      <c r="DD4" s="762"/>
      <c r="DE4" s="762"/>
      <c r="DF4" s="762"/>
      <c r="DG4" s="762"/>
      <c r="DH4" s="762"/>
      <c r="DI4" s="762"/>
      <c r="DJ4" s="762"/>
      <c r="DK4" s="762"/>
      <c r="DL4" s="762"/>
      <c r="DM4" s="762"/>
      <c r="DN4" s="762"/>
      <c r="DO4" s="762"/>
      <c r="DP4" s="762"/>
      <c r="DQ4" s="762"/>
      <c r="DR4" s="762"/>
      <c r="DS4" s="762"/>
      <c r="DT4" s="762"/>
      <c r="DU4" s="762"/>
      <c r="DV4" s="762"/>
      <c r="DW4" s="762"/>
      <c r="DX4" s="762"/>
      <c r="DY4" s="762"/>
      <c r="DZ4" s="762"/>
      <c r="EA4" s="230"/>
    </row>
    <row r="5" spans="1:131" s="231" customFormat="1" ht="26.25" customHeight="1" x14ac:dyDescent="0.15">
      <c r="A5" s="763" t="s">
        <v>373</v>
      </c>
      <c r="B5" s="764"/>
      <c r="C5" s="764"/>
      <c r="D5" s="764"/>
      <c r="E5" s="764"/>
      <c r="F5" s="764"/>
      <c r="G5" s="764"/>
      <c r="H5" s="764"/>
      <c r="I5" s="764"/>
      <c r="J5" s="764"/>
      <c r="K5" s="764"/>
      <c r="L5" s="764"/>
      <c r="M5" s="764"/>
      <c r="N5" s="764"/>
      <c r="O5" s="764"/>
      <c r="P5" s="765"/>
      <c r="Q5" s="769" t="s">
        <v>374</v>
      </c>
      <c r="R5" s="770"/>
      <c r="S5" s="770"/>
      <c r="T5" s="770"/>
      <c r="U5" s="771"/>
      <c r="V5" s="769" t="s">
        <v>375</v>
      </c>
      <c r="W5" s="770"/>
      <c r="X5" s="770"/>
      <c r="Y5" s="770"/>
      <c r="Z5" s="771"/>
      <c r="AA5" s="769" t="s">
        <v>376</v>
      </c>
      <c r="AB5" s="770"/>
      <c r="AC5" s="770"/>
      <c r="AD5" s="770"/>
      <c r="AE5" s="770"/>
      <c r="AF5" s="775" t="s">
        <v>377</v>
      </c>
      <c r="AG5" s="770"/>
      <c r="AH5" s="770"/>
      <c r="AI5" s="770"/>
      <c r="AJ5" s="776"/>
      <c r="AK5" s="770" t="s">
        <v>378</v>
      </c>
      <c r="AL5" s="770"/>
      <c r="AM5" s="770"/>
      <c r="AN5" s="770"/>
      <c r="AO5" s="771"/>
      <c r="AP5" s="769" t="s">
        <v>379</v>
      </c>
      <c r="AQ5" s="770"/>
      <c r="AR5" s="770"/>
      <c r="AS5" s="770"/>
      <c r="AT5" s="771"/>
      <c r="AU5" s="769" t="s">
        <v>380</v>
      </c>
      <c r="AV5" s="770"/>
      <c r="AW5" s="770"/>
      <c r="AX5" s="770"/>
      <c r="AY5" s="776"/>
      <c r="AZ5" s="228"/>
      <c r="BA5" s="228"/>
      <c r="BB5" s="228"/>
      <c r="BC5" s="228"/>
      <c r="BD5" s="228"/>
      <c r="BE5" s="229"/>
      <c r="BF5" s="229"/>
      <c r="BG5" s="229"/>
      <c r="BH5" s="229"/>
      <c r="BI5" s="229"/>
      <c r="BJ5" s="229"/>
      <c r="BK5" s="229"/>
      <c r="BL5" s="229"/>
      <c r="BM5" s="229"/>
      <c r="BN5" s="229"/>
      <c r="BO5" s="229"/>
      <c r="BP5" s="229"/>
      <c r="BQ5" s="763" t="s">
        <v>381</v>
      </c>
      <c r="BR5" s="764"/>
      <c r="BS5" s="764"/>
      <c r="BT5" s="764"/>
      <c r="BU5" s="764"/>
      <c r="BV5" s="764"/>
      <c r="BW5" s="764"/>
      <c r="BX5" s="764"/>
      <c r="BY5" s="764"/>
      <c r="BZ5" s="764"/>
      <c r="CA5" s="764"/>
      <c r="CB5" s="764"/>
      <c r="CC5" s="764"/>
      <c r="CD5" s="764"/>
      <c r="CE5" s="764"/>
      <c r="CF5" s="764"/>
      <c r="CG5" s="765"/>
      <c r="CH5" s="769" t="s">
        <v>382</v>
      </c>
      <c r="CI5" s="770"/>
      <c r="CJ5" s="770"/>
      <c r="CK5" s="770"/>
      <c r="CL5" s="771"/>
      <c r="CM5" s="769" t="s">
        <v>383</v>
      </c>
      <c r="CN5" s="770"/>
      <c r="CO5" s="770"/>
      <c r="CP5" s="770"/>
      <c r="CQ5" s="771"/>
      <c r="CR5" s="769" t="s">
        <v>384</v>
      </c>
      <c r="CS5" s="770"/>
      <c r="CT5" s="770"/>
      <c r="CU5" s="770"/>
      <c r="CV5" s="771"/>
      <c r="CW5" s="769" t="s">
        <v>385</v>
      </c>
      <c r="CX5" s="770"/>
      <c r="CY5" s="770"/>
      <c r="CZ5" s="770"/>
      <c r="DA5" s="771"/>
      <c r="DB5" s="769" t="s">
        <v>386</v>
      </c>
      <c r="DC5" s="770"/>
      <c r="DD5" s="770"/>
      <c r="DE5" s="770"/>
      <c r="DF5" s="771"/>
      <c r="DG5" s="799" t="s">
        <v>387</v>
      </c>
      <c r="DH5" s="800"/>
      <c r="DI5" s="800"/>
      <c r="DJ5" s="800"/>
      <c r="DK5" s="801"/>
      <c r="DL5" s="799" t="s">
        <v>388</v>
      </c>
      <c r="DM5" s="800"/>
      <c r="DN5" s="800"/>
      <c r="DO5" s="800"/>
      <c r="DP5" s="801"/>
      <c r="DQ5" s="769" t="s">
        <v>389</v>
      </c>
      <c r="DR5" s="770"/>
      <c r="DS5" s="770"/>
      <c r="DT5" s="770"/>
      <c r="DU5" s="771"/>
      <c r="DV5" s="769" t="s">
        <v>380</v>
      </c>
      <c r="DW5" s="770"/>
      <c r="DX5" s="770"/>
      <c r="DY5" s="770"/>
      <c r="DZ5" s="776"/>
      <c r="EA5" s="230"/>
    </row>
    <row r="6" spans="1:131" s="231" customFormat="1" ht="26.25" customHeight="1" thickBot="1" x14ac:dyDescent="0.2">
      <c r="A6" s="766"/>
      <c r="B6" s="767"/>
      <c r="C6" s="767"/>
      <c r="D6" s="767"/>
      <c r="E6" s="767"/>
      <c r="F6" s="767"/>
      <c r="G6" s="767"/>
      <c r="H6" s="767"/>
      <c r="I6" s="767"/>
      <c r="J6" s="767"/>
      <c r="K6" s="767"/>
      <c r="L6" s="767"/>
      <c r="M6" s="767"/>
      <c r="N6" s="767"/>
      <c r="O6" s="767"/>
      <c r="P6" s="768"/>
      <c r="Q6" s="772"/>
      <c r="R6" s="773"/>
      <c r="S6" s="773"/>
      <c r="T6" s="773"/>
      <c r="U6" s="774"/>
      <c r="V6" s="772"/>
      <c r="W6" s="773"/>
      <c r="X6" s="773"/>
      <c r="Y6" s="773"/>
      <c r="Z6" s="774"/>
      <c r="AA6" s="772"/>
      <c r="AB6" s="773"/>
      <c r="AC6" s="773"/>
      <c r="AD6" s="773"/>
      <c r="AE6" s="773"/>
      <c r="AF6" s="777"/>
      <c r="AG6" s="773"/>
      <c r="AH6" s="773"/>
      <c r="AI6" s="773"/>
      <c r="AJ6" s="778"/>
      <c r="AK6" s="773"/>
      <c r="AL6" s="773"/>
      <c r="AM6" s="773"/>
      <c r="AN6" s="773"/>
      <c r="AO6" s="774"/>
      <c r="AP6" s="772"/>
      <c r="AQ6" s="773"/>
      <c r="AR6" s="773"/>
      <c r="AS6" s="773"/>
      <c r="AT6" s="774"/>
      <c r="AU6" s="772"/>
      <c r="AV6" s="773"/>
      <c r="AW6" s="773"/>
      <c r="AX6" s="773"/>
      <c r="AY6" s="778"/>
      <c r="AZ6" s="228"/>
      <c r="BA6" s="228"/>
      <c r="BB6" s="228"/>
      <c r="BC6" s="228"/>
      <c r="BD6" s="228"/>
      <c r="BE6" s="229"/>
      <c r="BF6" s="229"/>
      <c r="BG6" s="229"/>
      <c r="BH6" s="229"/>
      <c r="BI6" s="229"/>
      <c r="BJ6" s="229"/>
      <c r="BK6" s="229"/>
      <c r="BL6" s="229"/>
      <c r="BM6" s="229"/>
      <c r="BN6" s="229"/>
      <c r="BO6" s="229"/>
      <c r="BP6" s="229"/>
      <c r="BQ6" s="766"/>
      <c r="BR6" s="767"/>
      <c r="BS6" s="767"/>
      <c r="BT6" s="767"/>
      <c r="BU6" s="767"/>
      <c r="BV6" s="767"/>
      <c r="BW6" s="767"/>
      <c r="BX6" s="767"/>
      <c r="BY6" s="767"/>
      <c r="BZ6" s="767"/>
      <c r="CA6" s="767"/>
      <c r="CB6" s="767"/>
      <c r="CC6" s="767"/>
      <c r="CD6" s="767"/>
      <c r="CE6" s="767"/>
      <c r="CF6" s="767"/>
      <c r="CG6" s="768"/>
      <c r="CH6" s="772"/>
      <c r="CI6" s="773"/>
      <c r="CJ6" s="773"/>
      <c r="CK6" s="773"/>
      <c r="CL6" s="774"/>
      <c r="CM6" s="772"/>
      <c r="CN6" s="773"/>
      <c r="CO6" s="773"/>
      <c r="CP6" s="773"/>
      <c r="CQ6" s="774"/>
      <c r="CR6" s="772"/>
      <c r="CS6" s="773"/>
      <c r="CT6" s="773"/>
      <c r="CU6" s="773"/>
      <c r="CV6" s="774"/>
      <c r="CW6" s="772"/>
      <c r="CX6" s="773"/>
      <c r="CY6" s="773"/>
      <c r="CZ6" s="773"/>
      <c r="DA6" s="774"/>
      <c r="DB6" s="772"/>
      <c r="DC6" s="773"/>
      <c r="DD6" s="773"/>
      <c r="DE6" s="773"/>
      <c r="DF6" s="774"/>
      <c r="DG6" s="802"/>
      <c r="DH6" s="803"/>
      <c r="DI6" s="803"/>
      <c r="DJ6" s="803"/>
      <c r="DK6" s="804"/>
      <c r="DL6" s="802"/>
      <c r="DM6" s="803"/>
      <c r="DN6" s="803"/>
      <c r="DO6" s="803"/>
      <c r="DP6" s="804"/>
      <c r="DQ6" s="772"/>
      <c r="DR6" s="773"/>
      <c r="DS6" s="773"/>
      <c r="DT6" s="773"/>
      <c r="DU6" s="774"/>
      <c r="DV6" s="772"/>
      <c r="DW6" s="773"/>
      <c r="DX6" s="773"/>
      <c r="DY6" s="773"/>
      <c r="DZ6" s="778"/>
      <c r="EA6" s="230"/>
    </row>
    <row r="7" spans="1:131" s="231" customFormat="1" ht="26.25" customHeight="1" thickTop="1" x14ac:dyDescent="0.15">
      <c r="A7" s="232">
        <v>1</v>
      </c>
      <c r="B7" s="785" t="s">
        <v>390</v>
      </c>
      <c r="C7" s="786"/>
      <c r="D7" s="786"/>
      <c r="E7" s="786"/>
      <c r="F7" s="786"/>
      <c r="G7" s="786"/>
      <c r="H7" s="786"/>
      <c r="I7" s="786"/>
      <c r="J7" s="786"/>
      <c r="K7" s="786"/>
      <c r="L7" s="786"/>
      <c r="M7" s="786"/>
      <c r="N7" s="786"/>
      <c r="O7" s="786"/>
      <c r="P7" s="787"/>
      <c r="Q7" s="788">
        <v>8554</v>
      </c>
      <c r="R7" s="789"/>
      <c r="S7" s="789"/>
      <c r="T7" s="789"/>
      <c r="U7" s="789"/>
      <c r="V7" s="789">
        <v>7183</v>
      </c>
      <c r="W7" s="789"/>
      <c r="X7" s="789"/>
      <c r="Y7" s="789"/>
      <c r="Z7" s="789"/>
      <c r="AA7" s="789">
        <v>1371</v>
      </c>
      <c r="AB7" s="789"/>
      <c r="AC7" s="789"/>
      <c r="AD7" s="789"/>
      <c r="AE7" s="790"/>
      <c r="AF7" s="791">
        <v>776</v>
      </c>
      <c r="AG7" s="792"/>
      <c r="AH7" s="792"/>
      <c r="AI7" s="792"/>
      <c r="AJ7" s="793"/>
      <c r="AK7" s="794"/>
      <c r="AL7" s="795"/>
      <c r="AM7" s="795"/>
      <c r="AN7" s="795"/>
      <c r="AO7" s="795"/>
      <c r="AP7" s="795">
        <v>6162</v>
      </c>
      <c r="AQ7" s="795"/>
      <c r="AR7" s="795"/>
      <c r="AS7" s="795"/>
      <c r="AT7" s="795"/>
      <c r="AU7" s="796"/>
      <c r="AV7" s="796"/>
      <c r="AW7" s="796"/>
      <c r="AX7" s="796"/>
      <c r="AY7" s="797"/>
      <c r="AZ7" s="228"/>
      <c r="BA7" s="228"/>
      <c r="BB7" s="228"/>
      <c r="BC7" s="228"/>
      <c r="BD7" s="228"/>
      <c r="BE7" s="229"/>
      <c r="BF7" s="229"/>
      <c r="BG7" s="229"/>
      <c r="BH7" s="229"/>
      <c r="BI7" s="229"/>
      <c r="BJ7" s="229"/>
      <c r="BK7" s="229"/>
      <c r="BL7" s="229"/>
      <c r="BM7" s="229"/>
      <c r="BN7" s="229"/>
      <c r="BO7" s="229"/>
      <c r="BP7" s="229"/>
      <c r="BQ7" s="232">
        <v>1</v>
      </c>
      <c r="BR7" s="233"/>
      <c r="BS7" s="782" t="s">
        <v>583</v>
      </c>
      <c r="BT7" s="783"/>
      <c r="BU7" s="783"/>
      <c r="BV7" s="783"/>
      <c r="BW7" s="783"/>
      <c r="BX7" s="783"/>
      <c r="BY7" s="783"/>
      <c r="BZ7" s="783"/>
      <c r="CA7" s="783"/>
      <c r="CB7" s="783"/>
      <c r="CC7" s="783"/>
      <c r="CD7" s="783"/>
      <c r="CE7" s="783"/>
      <c r="CF7" s="783"/>
      <c r="CG7" s="798"/>
      <c r="CH7" s="779">
        <v>8</v>
      </c>
      <c r="CI7" s="780"/>
      <c r="CJ7" s="780"/>
      <c r="CK7" s="780"/>
      <c r="CL7" s="781"/>
      <c r="CM7" s="779">
        <v>326</v>
      </c>
      <c r="CN7" s="780"/>
      <c r="CO7" s="780"/>
      <c r="CP7" s="780"/>
      <c r="CQ7" s="781"/>
      <c r="CR7" s="779">
        <v>300</v>
      </c>
      <c r="CS7" s="780"/>
      <c r="CT7" s="780"/>
      <c r="CU7" s="780"/>
      <c r="CV7" s="781"/>
      <c r="CW7" s="779" t="s">
        <v>508</v>
      </c>
      <c r="CX7" s="780"/>
      <c r="CY7" s="780"/>
      <c r="CZ7" s="780"/>
      <c r="DA7" s="781"/>
      <c r="DB7" s="779" t="s">
        <v>508</v>
      </c>
      <c r="DC7" s="780"/>
      <c r="DD7" s="780"/>
      <c r="DE7" s="780"/>
      <c r="DF7" s="781"/>
      <c r="DG7" s="779" t="s">
        <v>508</v>
      </c>
      <c r="DH7" s="780"/>
      <c r="DI7" s="780"/>
      <c r="DJ7" s="780"/>
      <c r="DK7" s="781"/>
      <c r="DL7" s="779" t="s">
        <v>508</v>
      </c>
      <c r="DM7" s="780"/>
      <c r="DN7" s="780"/>
      <c r="DO7" s="780"/>
      <c r="DP7" s="781"/>
      <c r="DQ7" s="779" t="s">
        <v>508</v>
      </c>
      <c r="DR7" s="780"/>
      <c r="DS7" s="780"/>
      <c r="DT7" s="780"/>
      <c r="DU7" s="781"/>
      <c r="DV7" s="782"/>
      <c r="DW7" s="783"/>
      <c r="DX7" s="783"/>
      <c r="DY7" s="783"/>
      <c r="DZ7" s="784"/>
      <c r="EA7" s="230"/>
    </row>
    <row r="8" spans="1:131" s="231" customFormat="1" ht="26.25" customHeight="1" x14ac:dyDescent="0.15">
      <c r="A8" s="234">
        <v>2</v>
      </c>
      <c r="B8" s="816"/>
      <c r="C8" s="817"/>
      <c r="D8" s="817"/>
      <c r="E8" s="817"/>
      <c r="F8" s="817"/>
      <c r="G8" s="817"/>
      <c r="H8" s="817"/>
      <c r="I8" s="817"/>
      <c r="J8" s="817"/>
      <c r="K8" s="817"/>
      <c r="L8" s="817"/>
      <c r="M8" s="817"/>
      <c r="N8" s="817"/>
      <c r="O8" s="817"/>
      <c r="P8" s="818"/>
      <c r="Q8" s="819"/>
      <c r="R8" s="820"/>
      <c r="S8" s="820"/>
      <c r="T8" s="820"/>
      <c r="U8" s="820"/>
      <c r="V8" s="820"/>
      <c r="W8" s="820"/>
      <c r="X8" s="820"/>
      <c r="Y8" s="820"/>
      <c r="Z8" s="820"/>
      <c r="AA8" s="820"/>
      <c r="AB8" s="820"/>
      <c r="AC8" s="820"/>
      <c r="AD8" s="820"/>
      <c r="AE8" s="821"/>
      <c r="AF8" s="822"/>
      <c r="AG8" s="823"/>
      <c r="AH8" s="823"/>
      <c r="AI8" s="823"/>
      <c r="AJ8" s="824"/>
      <c r="AK8" s="805"/>
      <c r="AL8" s="806"/>
      <c r="AM8" s="806"/>
      <c r="AN8" s="806"/>
      <c r="AO8" s="806"/>
      <c r="AP8" s="806"/>
      <c r="AQ8" s="806"/>
      <c r="AR8" s="806"/>
      <c r="AS8" s="806"/>
      <c r="AT8" s="806"/>
      <c r="AU8" s="807"/>
      <c r="AV8" s="807"/>
      <c r="AW8" s="807"/>
      <c r="AX8" s="807"/>
      <c r="AY8" s="808"/>
      <c r="AZ8" s="228"/>
      <c r="BA8" s="228"/>
      <c r="BB8" s="228"/>
      <c r="BC8" s="228"/>
      <c r="BD8" s="228"/>
      <c r="BE8" s="229"/>
      <c r="BF8" s="229"/>
      <c r="BG8" s="229"/>
      <c r="BH8" s="229"/>
      <c r="BI8" s="229"/>
      <c r="BJ8" s="229"/>
      <c r="BK8" s="229"/>
      <c r="BL8" s="229"/>
      <c r="BM8" s="229"/>
      <c r="BN8" s="229"/>
      <c r="BO8" s="229"/>
      <c r="BP8" s="229"/>
      <c r="BQ8" s="234">
        <v>2</v>
      </c>
      <c r="BR8" s="235"/>
      <c r="BS8" s="809" t="s">
        <v>584</v>
      </c>
      <c r="BT8" s="810"/>
      <c r="BU8" s="810"/>
      <c r="BV8" s="810"/>
      <c r="BW8" s="810"/>
      <c r="BX8" s="810"/>
      <c r="BY8" s="810"/>
      <c r="BZ8" s="810"/>
      <c r="CA8" s="810"/>
      <c r="CB8" s="810"/>
      <c r="CC8" s="810"/>
      <c r="CD8" s="810"/>
      <c r="CE8" s="810"/>
      <c r="CF8" s="810"/>
      <c r="CG8" s="811"/>
      <c r="CH8" s="812">
        <v>1</v>
      </c>
      <c r="CI8" s="813"/>
      <c r="CJ8" s="813"/>
      <c r="CK8" s="813"/>
      <c r="CL8" s="814"/>
      <c r="CM8" s="812">
        <v>21</v>
      </c>
      <c r="CN8" s="813"/>
      <c r="CO8" s="813"/>
      <c r="CP8" s="813"/>
      <c r="CQ8" s="814"/>
      <c r="CR8" s="812">
        <v>10</v>
      </c>
      <c r="CS8" s="813"/>
      <c r="CT8" s="813"/>
      <c r="CU8" s="813"/>
      <c r="CV8" s="814"/>
      <c r="CW8" s="812" t="s">
        <v>572</v>
      </c>
      <c r="CX8" s="813"/>
      <c r="CY8" s="813"/>
      <c r="CZ8" s="813"/>
      <c r="DA8" s="814"/>
      <c r="DB8" s="812" t="s">
        <v>508</v>
      </c>
      <c r="DC8" s="813"/>
      <c r="DD8" s="813"/>
      <c r="DE8" s="813"/>
      <c r="DF8" s="814"/>
      <c r="DG8" s="812" t="s">
        <v>508</v>
      </c>
      <c r="DH8" s="813"/>
      <c r="DI8" s="813"/>
      <c r="DJ8" s="813"/>
      <c r="DK8" s="814"/>
      <c r="DL8" s="812" t="s">
        <v>508</v>
      </c>
      <c r="DM8" s="813"/>
      <c r="DN8" s="813"/>
      <c r="DO8" s="813"/>
      <c r="DP8" s="814"/>
      <c r="DQ8" s="812" t="s">
        <v>508</v>
      </c>
      <c r="DR8" s="813"/>
      <c r="DS8" s="813"/>
      <c r="DT8" s="813"/>
      <c r="DU8" s="814"/>
      <c r="DV8" s="809"/>
      <c r="DW8" s="810"/>
      <c r="DX8" s="810"/>
      <c r="DY8" s="810"/>
      <c r="DZ8" s="815"/>
      <c r="EA8" s="230"/>
    </row>
    <row r="9" spans="1:131" s="231" customFormat="1" ht="26.25" customHeight="1" x14ac:dyDescent="0.15">
      <c r="A9" s="234">
        <v>3</v>
      </c>
      <c r="B9" s="816"/>
      <c r="C9" s="817"/>
      <c r="D9" s="817"/>
      <c r="E9" s="817"/>
      <c r="F9" s="817"/>
      <c r="G9" s="817"/>
      <c r="H9" s="817"/>
      <c r="I9" s="817"/>
      <c r="J9" s="817"/>
      <c r="K9" s="817"/>
      <c r="L9" s="817"/>
      <c r="M9" s="817"/>
      <c r="N9" s="817"/>
      <c r="O9" s="817"/>
      <c r="P9" s="818"/>
      <c r="Q9" s="819"/>
      <c r="R9" s="820"/>
      <c r="S9" s="820"/>
      <c r="T9" s="820"/>
      <c r="U9" s="820"/>
      <c r="V9" s="820"/>
      <c r="W9" s="820"/>
      <c r="X9" s="820"/>
      <c r="Y9" s="820"/>
      <c r="Z9" s="820"/>
      <c r="AA9" s="820"/>
      <c r="AB9" s="820"/>
      <c r="AC9" s="820"/>
      <c r="AD9" s="820"/>
      <c r="AE9" s="821"/>
      <c r="AF9" s="822"/>
      <c r="AG9" s="823"/>
      <c r="AH9" s="823"/>
      <c r="AI9" s="823"/>
      <c r="AJ9" s="824"/>
      <c r="AK9" s="805"/>
      <c r="AL9" s="806"/>
      <c r="AM9" s="806"/>
      <c r="AN9" s="806"/>
      <c r="AO9" s="806"/>
      <c r="AP9" s="806"/>
      <c r="AQ9" s="806"/>
      <c r="AR9" s="806"/>
      <c r="AS9" s="806"/>
      <c r="AT9" s="806"/>
      <c r="AU9" s="807"/>
      <c r="AV9" s="807"/>
      <c r="AW9" s="807"/>
      <c r="AX9" s="807"/>
      <c r="AY9" s="808"/>
      <c r="AZ9" s="228"/>
      <c r="BA9" s="228"/>
      <c r="BB9" s="228"/>
      <c r="BC9" s="228"/>
      <c r="BD9" s="228"/>
      <c r="BE9" s="229"/>
      <c r="BF9" s="229"/>
      <c r="BG9" s="229"/>
      <c r="BH9" s="229"/>
      <c r="BI9" s="229"/>
      <c r="BJ9" s="229"/>
      <c r="BK9" s="229"/>
      <c r="BL9" s="229"/>
      <c r="BM9" s="229"/>
      <c r="BN9" s="229"/>
      <c r="BO9" s="229"/>
      <c r="BP9" s="229"/>
      <c r="BQ9" s="234">
        <v>3</v>
      </c>
      <c r="BR9" s="235"/>
      <c r="BS9" s="809" t="s">
        <v>585</v>
      </c>
      <c r="BT9" s="810"/>
      <c r="BU9" s="810"/>
      <c r="BV9" s="810"/>
      <c r="BW9" s="810"/>
      <c r="BX9" s="810"/>
      <c r="BY9" s="810"/>
      <c r="BZ9" s="810"/>
      <c r="CA9" s="810"/>
      <c r="CB9" s="810"/>
      <c r="CC9" s="810"/>
      <c r="CD9" s="810"/>
      <c r="CE9" s="810"/>
      <c r="CF9" s="810"/>
      <c r="CG9" s="811"/>
      <c r="CH9" s="812">
        <v>17</v>
      </c>
      <c r="CI9" s="813"/>
      <c r="CJ9" s="813"/>
      <c r="CK9" s="813"/>
      <c r="CL9" s="814"/>
      <c r="CM9" s="812">
        <v>81</v>
      </c>
      <c r="CN9" s="813"/>
      <c r="CO9" s="813"/>
      <c r="CP9" s="813"/>
      <c r="CQ9" s="814"/>
      <c r="CR9" s="812">
        <v>3</v>
      </c>
      <c r="CS9" s="813"/>
      <c r="CT9" s="813"/>
      <c r="CU9" s="813"/>
      <c r="CV9" s="814"/>
      <c r="CW9" s="812" t="s">
        <v>508</v>
      </c>
      <c r="CX9" s="813"/>
      <c r="CY9" s="813"/>
      <c r="CZ9" s="813"/>
      <c r="DA9" s="814"/>
      <c r="DB9" s="812" t="s">
        <v>508</v>
      </c>
      <c r="DC9" s="813"/>
      <c r="DD9" s="813"/>
      <c r="DE9" s="813"/>
      <c r="DF9" s="814"/>
      <c r="DG9" s="812" t="s">
        <v>508</v>
      </c>
      <c r="DH9" s="813"/>
      <c r="DI9" s="813"/>
      <c r="DJ9" s="813"/>
      <c r="DK9" s="814"/>
      <c r="DL9" s="812" t="s">
        <v>508</v>
      </c>
      <c r="DM9" s="813"/>
      <c r="DN9" s="813"/>
      <c r="DO9" s="813"/>
      <c r="DP9" s="814"/>
      <c r="DQ9" s="812" t="s">
        <v>508</v>
      </c>
      <c r="DR9" s="813"/>
      <c r="DS9" s="813"/>
      <c r="DT9" s="813"/>
      <c r="DU9" s="814"/>
      <c r="DV9" s="809"/>
      <c r="DW9" s="810"/>
      <c r="DX9" s="810"/>
      <c r="DY9" s="810"/>
      <c r="DZ9" s="815"/>
      <c r="EA9" s="230"/>
    </row>
    <row r="10" spans="1:131" s="231" customFormat="1" ht="26.25" customHeight="1" x14ac:dyDescent="0.15">
      <c r="A10" s="234">
        <v>4</v>
      </c>
      <c r="B10" s="816"/>
      <c r="C10" s="817"/>
      <c r="D10" s="817"/>
      <c r="E10" s="817"/>
      <c r="F10" s="817"/>
      <c r="G10" s="817"/>
      <c r="H10" s="817"/>
      <c r="I10" s="817"/>
      <c r="J10" s="817"/>
      <c r="K10" s="817"/>
      <c r="L10" s="817"/>
      <c r="M10" s="817"/>
      <c r="N10" s="817"/>
      <c r="O10" s="817"/>
      <c r="P10" s="818"/>
      <c r="Q10" s="819"/>
      <c r="R10" s="820"/>
      <c r="S10" s="820"/>
      <c r="T10" s="820"/>
      <c r="U10" s="820"/>
      <c r="V10" s="820"/>
      <c r="W10" s="820"/>
      <c r="X10" s="820"/>
      <c r="Y10" s="820"/>
      <c r="Z10" s="820"/>
      <c r="AA10" s="820"/>
      <c r="AB10" s="820"/>
      <c r="AC10" s="820"/>
      <c r="AD10" s="820"/>
      <c r="AE10" s="821"/>
      <c r="AF10" s="822"/>
      <c r="AG10" s="823"/>
      <c r="AH10" s="823"/>
      <c r="AI10" s="823"/>
      <c r="AJ10" s="824"/>
      <c r="AK10" s="805"/>
      <c r="AL10" s="806"/>
      <c r="AM10" s="806"/>
      <c r="AN10" s="806"/>
      <c r="AO10" s="806"/>
      <c r="AP10" s="806"/>
      <c r="AQ10" s="806"/>
      <c r="AR10" s="806"/>
      <c r="AS10" s="806"/>
      <c r="AT10" s="806"/>
      <c r="AU10" s="807"/>
      <c r="AV10" s="807"/>
      <c r="AW10" s="807"/>
      <c r="AX10" s="807"/>
      <c r="AY10" s="808"/>
      <c r="AZ10" s="228"/>
      <c r="BA10" s="228"/>
      <c r="BB10" s="228"/>
      <c r="BC10" s="228"/>
      <c r="BD10" s="228"/>
      <c r="BE10" s="229"/>
      <c r="BF10" s="229"/>
      <c r="BG10" s="229"/>
      <c r="BH10" s="229"/>
      <c r="BI10" s="229"/>
      <c r="BJ10" s="229"/>
      <c r="BK10" s="229"/>
      <c r="BL10" s="229"/>
      <c r="BM10" s="229"/>
      <c r="BN10" s="229"/>
      <c r="BO10" s="229"/>
      <c r="BP10" s="229"/>
      <c r="BQ10" s="234">
        <v>4</v>
      </c>
      <c r="BR10" s="235"/>
      <c r="BS10" s="809" t="s">
        <v>586</v>
      </c>
      <c r="BT10" s="810"/>
      <c r="BU10" s="810"/>
      <c r="BV10" s="810"/>
      <c r="BW10" s="810"/>
      <c r="BX10" s="810"/>
      <c r="BY10" s="810"/>
      <c r="BZ10" s="810"/>
      <c r="CA10" s="810"/>
      <c r="CB10" s="810"/>
      <c r="CC10" s="810"/>
      <c r="CD10" s="810"/>
      <c r="CE10" s="810"/>
      <c r="CF10" s="810"/>
      <c r="CG10" s="811"/>
      <c r="CH10" s="812">
        <v>5</v>
      </c>
      <c r="CI10" s="813"/>
      <c r="CJ10" s="813"/>
      <c r="CK10" s="813"/>
      <c r="CL10" s="814"/>
      <c r="CM10" s="812">
        <v>32</v>
      </c>
      <c r="CN10" s="813"/>
      <c r="CO10" s="813"/>
      <c r="CP10" s="813"/>
      <c r="CQ10" s="814"/>
      <c r="CR10" s="812">
        <v>3</v>
      </c>
      <c r="CS10" s="813"/>
      <c r="CT10" s="813"/>
      <c r="CU10" s="813"/>
      <c r="CV10" s="814"/>
      <c r="CW10" s="812" t="s">
        <v>508</v>
      </c>
      <c r="CX10" s="813"/>
      <c r="CY10" s="813"/>
      <c r="CZ10" s="813"/>
      <c r="DA10" s="814"/>
      <c r="DB10" s="812" t="s">
        <v>508</v>
      </c>
      <c r="DC10" s="813"/>
      <c r="DD10" s="813"/>
      <c r="DE10" s="813"/>
      <c r="DF10" s="814"/>
      <c r="DG10" s="812" t="s">
        <v>508</v>
      </c>
      <c r="DH10" s="813"/>
      <c r="DI10" s="813"/>
      <c r="DJ10" s="813"/>
      <c r="DK10" s="814"/>
      <c r="DL10" s="812" t="s">
        <v>508</v>
      </c>
      <c r="DM10" s="813"/>
      <c r="DN10" s="813"/>
      <c r="DO10" s="813"/>
      <c r="DP10" s="814"/>
      <c r="DQ10" s="812" t="s">
        <v>508</v>
      </c>
      <c r="DR10" s="813"/>
      <c r="DS10" s="813"/>
      <c r="DT10" s="813"/>
      <c r="DU10" s="814"/>
      <c r="DV10" s="809"/>
      <c r="DW10" s="810"/>
      <c r="DX10" s="810"/>
      <c r="DY10" s="810"/>
      <c r="DZ10" s="815"/>
      <c r="EA10" s="230"/>
    </row>
    <row r="11" spans="1:131" s="231" customFormat="1" ht="26.25" customHeight="1" x14ac:dyDescent="0.15">
      <c r="A11" s="234">
        <v>5</v>
      </c>
      <c r="B11" s="816"/>
      <c r="C11" s="817"/>
      <c r="D11" s="817"/>
      <c r="E11" s="817"/>
      <c r="F11" s="817"/>
      <c r="G11" s="817"/>
      <c r="H11" s="817"/>
      <c r="I11" s="817"/>
      <c r="J11" s="817"/>
      <c r="K11" s="817"/>
      <c r="L11" s="817"/>
      <c r="M11" s="817"/>
      <c r="N11" s="817"/>
      <c r="O11" s="817"/>
      <c r="P11" s="818"/>
      <c r="Q11" s="819"/>
      <c r="R11" s="820"/>
      <c r="S11" s="820"/>
      <c r="T11" s="820"/>
      <c r="U11" s="820"/>
      <c r="V11" s="820"/>
      <c r="W11" s="820"/>
      <c r="X11" s="820"/>
      <c r="Y11" s="820"/>
      <c r="Z11" s="820"/>
      <c r="AA11" s="820"/>
      <c r="AB11" s="820"/>
      <c r="AC11" s="820"/>
      <c r="AD11" s="820"/>
      <c r="AE11" s="821"/>
      <c r="AF11" s="822"/>
      <c r="AG11" s="823"/>
      <c r="AH11" s="823"/>
      <c r="AI11" s="823"/>
      <c r="AJ11" s="824"/>
      <c r="AK11" s="805"/>
      <c r="AL11" s="806"/>
      <c r="AM11" s="806"/>
      <c r="AN11" s="806"/>
      <c r="AO11" s="806"/>
      <c r="AP11" s="806"/>
      <c r="AQ11" s="806"/>
      <c r="AR11" s="806"/>
      <c r="AS11" s="806"/>
      <c r="AT11" s="806"/>
      <c r="AU11" s="807"/>
      <c r="AV11" s="807"/>
      <c r="AW11" s="807"/>
      <c r="AX11" s="807"/>
      <c r="AY11" s="808"/>
      <c r="AZ11" s="228"/>
      <c r="BA11" s="228"/>
      <c r="BB11" s="228"/>
      <c r="BC11" s="228"/>
      <c r="BD11" s="228"/>
      <c r="BE11" s="229"/>
      <c r="BF11" s="229"/>
      <c r="BG11" s="229"/>
      <c r="BH11" s="229"/>
      <c r="BI11" s="229"/>
      <c r="BJ11" s="229"/>
      <c r="BK11" s="229"/>
      <c r="BL11" s="229"/>
      <c r="BM11" s="229"/>
      <c r="BN11" s="229"/>
      <c r="BO11" s="229"/>
      <c r="BP11" s="229"/>
      <c r="BQ11" s="234">
        <v>5</v>
      </c>
      <c r="BR11" s="235"/>
      <c r="BS11" s="809"/>
      <c r="BT11" s="810"/>
      <c r="BU11" s="810"/>
      <c r="BV11" s="810"/>
      <c r="BW11" s="810"/>
      <c r="BX11" s="810"/>
      <c r="BY11" s="810"/>
      <c r="BZ11" s="810"/>
      <c r="CA11" s="810"/>
      <c r="CB11" s="810"/>
      <c r="CC11" s="810"/>
      <c r="CD11" s="810"/>
      <c r="CE11" s="810"/>
      <c r="CF11" s="810"/>
      <c r="CG11" s="811"/>
      <c r="CH11" s="812"/>
      <c r="CI11" s="813"/>
      <c r="CJ11" s="813"/>
      <c r="CK11" s="813"/>
      <c r="CL11" s="814"/>
      <c r="CM11" s="812"/>
      <c r="CN11" s="813"/>
      <c r="CO11" s="813"/>
      <c r="CP11" s="813"/>
      <c r="CQ11" s="814"/>
      <c r="CR11" s="812"/>
      <c r="CS11" s="813"/>
      <c r="CT11" s="813"/>
      <c r="CU11" s="813"/>
      <c r="CV11" s="814"/>
      <c r="CW11" s="812"/>
      <c r="CX11" s="813"/>
      <c r="CY11" s="813"/>
      <c r="CZ11" s="813"/>
      <c r="DA11" s="814"/>
      <c r="DB11" s="812"/>
      <c r="DC11" s="813"/>
      <c r="DD11" s="813"/>
      <c r="DE11" s="813"/>
      <c r="DF11" s="814"/>
      <c r="DG11" s="812"/>
      <c r="DH11" s="813"/>
      <c r="DI11" s="813"/>
      <c r="DJ11" s="813"/>
      <c r="DK11" s="814"/>
      <c r="DL11" s="812"/>
      <c r="DM11" s="813"/>
      <c r="DN11" s="813"/>
      <c r="DO11" s="813"/>
      <c r="DP11" s="814"/>
      <c r="DQ11" s="812"/>
      <c r="DR11" s="813"/>
      <c r="DS11" s="813"/>
      <c r="DT11" s="813"/>
      <c r="DU11" s="814"/>
      <c r="DV11" s="809"/>
      <c r="DW11" s="810"/>
      <c r="DX11" s="810"/>
      <c r="DY11" s="810"/>
      <c r="DZ11" s="815"/>
      <c r="EA11" s="230"/>
    </row>
    <row r="12" spans="1:131" s="231" customFormat="1" ht="26.25" customHeight="1" x14ac:dyDescent="0.15">
      <c r="A12" s="234">
        <v>6</v>
      </c>
      <c r="B12" s="816"/>
      <c r="C12" s="817"/>
      <c r="D12" s="817"/>
      <c r="E12" s="817"/>
      <c r="F12" s="817"/>
      <c r="G12" s="817"/>
      <c r="H12" s="817"/>
      <c r="I12" s="817"/>
      <c r="J12" s="817"/>
      <c r="K12" s="817"/>
      <c r="L12" s="817"/>
      <c r="M12" s="817"/>
      <c r="N12" s="817"/>
      <c r="O12" s="817"/>
      <c r="P12" s="818"/>
      <c r="Q12" s="819"/>
      <c r="R12" s="820"/>
      <c r="S12" s="820"/>
      <c r="T12" s="820"/>
      <c r="U12" s="820"/>
      <c r="V12" s="820"/>
      <c r="W12" s="820"/>
      <c r="X12" s="820"/>
      <c r="Y12" s="820"/>
      <c r="Z12" s="820"/>
      <c r="AA12" s="820"/>
      <c r="AB12" s="820"/>
      <c r="AC12" s="820"/>
      <c r="AD12" s="820"/>
      <c r="AE12" s="821"/>
      <c r="AF12" s="822"/>
      <c r="AG12" s="823"/>
      <c r="AH12" s="823"/>
      <c r="AI12" s="823"/>
      <c r="AJ12" s="824"/>
      <c r="AK12" s="805"/>
      <c r="AL12" s="806"/>
      <c r="AM12" s="806"/>
      <c r="AN12" s="806"/>
      <c r="AO12" s="806"/>
      <c r="AP12" s="806"/>
      <c r="AQ12" s="806"/>
      <c r="AR12" s="806"/>
      <c r="AS12" s="806"/>
      <c r="AT12" s="806"/>
      <c r="AU12" s="807"/>
      <c r="AV12" s="807"/>
      <c r="AW12" s="807"/>
      <c r="AX12" s="807"/>
      <c r="AY12" s="808"/>
      <c r="AZ12" s="228"/>
      <c r="BA12" s="228"/>
      <c r="BB12" s="228"/>
      <c r="BC12" s="228"/>
      <c r="BD12" s="228"/>
      <c r="BE12" s="229"/>
      <c r="BF12" s="229"/>
      <c r="BG12" s="229"/>
      <c r="BH12" s="229"/>
      <c r="BI12" s="229"/>
      <c r="BJ12" s="229"/>
      <c r="BK12" s="229"/>
      <c r="BL12" s="229"/>
      <c r="BM12" s="229"/>
      <c r="BN12" s="229"/>
      <c r="BO12" s="229"/>
      <c r="BP12" s="229"/>
      <c r="BQ12" s="234">
        <v>6</v>
      </c>
      <c r="BR12" s="235"/>
      <c r="BS12" s="809"/>
      <c r="BT12" s="810"/>
      <c r="BU12" s="810"/>
      <c r="BV12" s="810"/>
      <c r="BW12" s="810"/>
      <c r="BX12" s="810"/>
      <c r="BY12" s="810"/>
      <c r="BZ12" s="810"/>
      <c r="CA12" s="810"/>
      <c r="CB12" s="810"/>
      <c r="CC12" s="810"/>
      <c r="CD12" s="810"/>
      <c r="CE12" s="810"/>
      <c r="CF12" s="810"/>
      <c r="CG12" s="811"/>
      <c r="CH12" s="812"/>
      <c r="CI12" s="813"/>
      <c r="CJ12" s="813"/>
      <c r="CK12" s="813"/>
      <c r="CL12" s="814"/>
      <c r="CM12" s="812"/>
      <c r="CN12" s="813"/>
      <c r="CO12" s="813"/>
      <c r="CP12" s="813"/>
      <c r="CQ12" s="814"/>
      <c r="CR12" s="812"/>
      <c r="CS12" s="813"/>
      <c r="CT12" s="813"/>
      <c r="CU12" s="813"/>
      <c r="CV12" s="814"/>
      <c r="CW12" s="812"/>
      <c r="CX12" s="813"/>
      <c r="CY12" s="813"/>
      <c r="CZ12" s="813"/>
      <c r="DA12" s="814"/>
      <c r="DB12" s="812"/>
      <c r="DC12" s="813"/>
      <c r="DD12" s="813"/>
      <c r="DE12" s="813"/>
      <c r="DF12" s="814"/>
      <c r="DG12" s="812"/>
      <c r="DH12" s="813"/>
      <c r="DI12" s="813"/>
      <c r="DJ12" s="813"/>
      <c r="DK12" s="814"/>
      <c r="DL12" s="812"/>
      <c r="DM12" s="813"/>
      <c r="DN12" s="813"/>
      <c r="DO12" s="813"/>
      <c r="DP12" s="814"/>
      <c r="DQ12" s="812"/>
      <c r="DR12" s="813"/>
      <c r="DS12" s="813"/>
      <c r="DT12" s="813"/>
      <c r="DU12" s="814"/>
      <c r="DV12" s="809"/>
      <c r="DW12" s="810"/>
      <c r="DX12" s="810"/>
      <c r="DY12" s="810"/>
      <c r="DZ12" s="815"/>
      <c r="EA12" s="230"/>
    </row>
    <row r="13" spans="1:131" s="231" customFormat="1" ht="26.25" customHeight="1" x14ac:dyDescent="0.15">
      <c r="A13" s="234">
        <v>7</v>
      </c>
      <c r="B13" s="816"/>
      <c r="C13" s="817"/>
      <c r="D13" s="817"/>
      <c r="E13" s="817"/>
      <c r="F13" s="817"/>
      <c r="G13" s="817"/>
      <c r="H13" s="817"/>
      <c r="I13" s="817"/>
      <c r="J13" s="817"/>
      <c r="K13" s="817"/>
      <c r="L13" s="817"/>
      <c r="M13" s="817"/>
      <c r="N13" s="817"/>
      <c r="O13" s="817"/>
      <c r="P13" s="818"/>
      <c r="Q13" s="819"/>
      <c r="R13" s="820"/>
      <c r="S13" s="820"/>
      <c r="T13" s="820"/>
      <c r="U13" s="820"/>
      <c r="V13" s="820"/>
      <c r="W13" s="820"/>
      <c r="X13" s="820"/>
      <c r="Y13" s="820"/>
      <c r="Z13" s="820"/>
      <c r="AA13" s="820"/>
      <c r="AB13" s="820"/>
      <c r="AC13" s="820"/>
      <c r="AD13" s="820"/>
      <c r="AE13" s="821"/>
      <c r="AF13" s="822"/>
      <c r="AG13" s="823"/>
      <c r="AH13" s="823"/>
      <c r="AI13" s="823"/>
      <c r="AJ13" s="824"/>
      <c r="AK13" s="805"/>
      <c r="AL13" s="806"/>
      <c r="AM13" s="806"/>
      <c r="AN13" s="806"/>
      <c r="AO13" s="806"/>
      <c r="AP13" s="806"/>
      <c r="AQ13" s="806"/>
      <c r="AR13" s="806"/>
      <c r="AS13" s="806"/>
      <c r="AT13" s="806"/>
      <c r="AU13" s="807"/>
      <c r="AV13" s="807"/>
      <c r="AW13" s="807"/>
      <c r="AX13" s="807"/>
      <c r="AY13" s="808"/>
      <c r="AZ13" s="228"/>
      <c r="BA13" s="228"/>
      <c r="BB13" s="228"/>
      <c r="BC13" s="228"/>
      <c r="BD13" s="228"/>
      <c r="BE13" s="229"/>
      <c r="BF13" s="229"/>
      <c r="BG13" s="229"/>
      <c r="BH13" s="229"/>
      <c r="BI13" s="229"/>
      <c r="BJ13" s="229"/>
      <c r="BK13" s="229"/>
      <c r="BL13" s="229"/>
      <c r="BM13" s="229"/>
      <c r="BN13" s="229"/>
      <c r="BO13" s="229"/>
      <c r="BP13" s="229"/>
      <c r="BQ13" s="234">
        <v>7</v>
      </c>
      <c r="BR13" s="235"/>
      <c r="BS13" s="809"/>
      <c r="BT13" s="810"/>
      <c r="BU13" s="810"/>
      <c r="BV13" s="810"/>
      <c r="BW13" s="810"/>
      <c r="BX13" s="810"/>
      <c r="BY13" s="810"/>
      <c r="BZ13" s="810"/>
      <c r="CA13" s="810"/>
      <c r="CB13" s="810"/>
      <c r="CC13" s="810"/>
      <c r="CD13" s="810"/>
      <c r="CE13" s="810"/>
      <c r="CF13" s="810"/>
      <c r="CG13" s="811"/>
      <c r="CH13" s="812"/>
      <c r="CI13" s="813"/>
      <c r="CJ13" s="813"/>
      <c r="CK13" s="813"/>
      <c r="CL13" s="814"/>
      <c r="CM13" s="812"/>
      <c r="CN13" s="813"/>
      <c r="CO13" s="813"/>
      <c r="CP13" s="813"/>
      <c r="CQ13" s="814"/>
      <c r="CR13" s="812"/>
      <c r="CS13" s="813"/>
      <c r="CT13" s="813"/>
      <c r="CU13" s="813"/>
      <c r="CV13" s="814"/>
      <c r="CW13" s="812"/>
      <c r="CX13" s="813"/>
      <c r="CY13" s="813"/>
      <c r="CZ13" s="813"/>
      <c r="DA13" s="814"/>
      <c r="DB13" s="812"/>
      <c r="DC13" s="813"/>
      <c r="DD13" s="813"/>
      <c r="DE13" s="813"/>
      <c r="DF13" s="814"/>
      <c r="DG13" s="812"/>
      <c r="DH13" s="813"/>
      <c r="DI13" s="813"/>
      <c r="DJ13" s="813"/>
      <c r="DK13" s="814"/>
      <c r="DL13" s="812"/>
      <c r="DM13" s="813"/>
      <c r="DN13" s="813"/>
      <c r="DO13" s="813"/>
      <c r="DP13" s="814"/>
      <c r="DQ13" s="812"/>
      <c r="DR13" s="813"/>
      <c r="DS13" s="813"/>
      <c r="DT13" s="813"/>
      <c r="DU13" s="814"/>
      <c r="DV13" s="809"/>
      <c r="DW13" s="810"/>
      <c r="DX13" s="810"/>
      <c r="DY13" s="810"/>
      <c r="DZ13" s="815"/>
      <c r="EA13" s="230"/>
    </row>
    <row r="14" spans="1:131" s="231" customFormat="1" ht="26.25" customHeight="1" x14ac:dyDescent="0.15">
      <c r="A14" s="234">
        <v>8</v>
      </c>
      <c r="B14" s="816"/>
      <c r="C14" s="817"/>
      <c r="D14" s="817"/>
      <c r="E14" s="817"/>
      <c r="F14" s="817"/>
      <c r="G14" s="817"/>
      <c r="H14" s="817"/>
      <c r="I14" s="817"/>
      <c r="J14" s="817"/>
      <c r="K14" s="817"/>
      <c r="L14" s="817"/>
      <c r="M14" s="817"/>
      <c r="N14" s="817"/>
      <c r="O14" s="817"/>
      <c r="P14" s="818"/>
      <c r="Q14" s="819"/>
      <c r="R14" s="820"/>
      <c r="S14" s="820"/>
      <c r="T14" s="820"/>
      <c r="U14" s="820"/>
      <c r="V14" s="820"/>
      <c r="W14" s="820"/>
      <c r="X14" s="820"/>
      <c r="Y14" s="820"/>
      <c r="Z14" s="820"/>
      <c r="AA14" s="820"/>
      <c r="AB14" s="820"/>
      <c r="AC14" s="820"/>
      <c r="AD14" s="820"/>
      <c r="AE14" s="821"/>
      <c r="AF14" s="822"/>
      <c r="AG14" s="823"/>
      <c r="AH14" s="823"/>
      <c r="AI14" s="823"/>
      <c r="AJ14" s="824"/>
      <c r="AK14" s="805"/>
      <c r="AL14" s="806"/>
      <c r="AM14" s="806"/>
      <c r="AN14" s="806"/>
      <c r="AO14" s="806"/>
      <c r="AP14" s="806"/>
      <c r="AQ14" s="806"/>
      <c r="AR14" s="806"/>
      <c r="AS14" s="806"/>
      <c r="AT14" s="806"/>
      <c r="AU14" s="807"/>
      <c r="AV14" s="807"/>
      <c r="AW14" s="807"/>
      <c r="AX14" s="807"/>
      <c r="AY14" s="808"/>
      <c r="AZ14" s="228"/>
      <c r="BA14" s="228"/>
      <c r="BB14" s="228"/>
      <c r="BC14" s="228"/>
      <c r="BD14" s="228"/>
      <c r="BE14" s="229"/>
      <c r="BF14" s="229"/>
      <c r="BG14" s="229"/>
      <c r="BH14" s="229"/>
      <c r="BI14" s="229"/>
      <c r="BJ14" s="229"/>
      <c r="BK14" s="229"/>
      <c r="BL14" s="229"/>
      <c r="BM14" s="229"/>
      <c r="BN14" s="229"/>
      <c r="BO14" s="229"/>
      <c r="BP14" s="229"/>
      <c r="BQ14" s="234">
        <v>8</v>
      </c>
      <c r="BR14" s="235"/>
      <c r="BS14" s="809"/>
      <c r="BT14" s="810"/>
      <c r="BU14" s="810"/>
      <c r="BV14" s="810"/>
      <c r="BW14" s="810"/>
      <c r="BX14" s="810"/>
      <c r="BY14" s="810"/>
      <c r="BZ14" s="810"/>
      <c r="CA14" s="810"/>
      <c r="CB14" s="810"/>
      <c r="CC14" s="810"/>
      <c r="CD14" s="810"/>
      <c r="CE14" s="810"/>
      <c r="CF14" s="810"/>
      <c r="CG14" s="811"/>
      <c r="CH14" s="812"/>
      <c r="CI14" s="813"/>
      <c r="CJ14" s="813"/>
      <c r="CK14" s="813"/>
      <c r="CL14" s="814"/>
      <c r="CM14" s="812"/>
      <c r="CN14" s="813"/>
      <c r="CO14" s="813"/>
      <c r="CP14" s="813"/>
      <c r="CQ14" s="814"/>
      <c r="CR14" s="812"/>
      <c r="CS14" s="813"/>
      <c r="CT14" s="813"/>
      <c r="CU14" s="813"/>
      <c r="CV14" s="814"/>
      <c r="CW14" s="812"/>
      <c r="CX14" s="813"/>
      <c r="CY14" s="813"/>
      <c r="CZ14" s="813"/>
      <c r="DA14" s="814"/>
      <c r="DB14" s="812"/>
      <c r="DC14" s="813"/>
      <c r="DD14" s="813"/>
      <c r="DE14" s="813"/>
      <c r="DF14" s="814"/>
      <c r="DG14" s="812"/>
      <c r="DH14" s="813"/>
      <c r="DI14" s="813"/>
      <c r="DJ14" s="813"/>
      <c r="DK14" s="814"/>
      <c r="DL14" s="812"/>
      <c r="DM14" s="813"/>
      <c r="DN14" s="813"/>
      <c r="DO14" s="813"/>
      <c r="DP14" s="814"/>
      <c r="DQ14" s="812"/>
      <c r="DR14" s="813"/>
      <c r="DS14" s="813"/>
      <c r="DT14" s="813"/>
      <c r="DU14" s="814"/>
      <c r="DV14" s="809"/>
      <c r="DW14" s="810"/>
      <c r="DX14" s="810"/>
      <c r="DY14" s="810"/>
      <c r="DZ14" s="815"/>
      <c r="EA14" s="230"/>
    </row>
    <row r="15" spans="1:131" s="231" customFormat="1" ht="26.25" customHeight="1" x14ac:dyDescent="0.15">
      <c r="A15" s="234">
        <v>9</v>
      </c>
      <c r="B15" s="816"/>
      <c r="C15" s="817"/>
      <c r="D15" s="817"/>
      <c r="E15" s="817"/>
      <c r="F15" s="817"/>
      <c r="G15" s="817"/>
      <c r="H15" s="817"/>
      <c r="I15" s="817"/>
      <c r="J15" s="817"/>
      <c r="K15" s="817"/>
      <c r="L15" s="817"/>
      <c r="M15" s="817"/>
      <c r="N15" s="817"/>
      <c r="O15" s="817"/>
      <c r="P15" s="818"/>
      <c r="Q15" s="819"/>
      <c r="R15" s="820"/>
      <c r="S15" s="820"/>
      <c r="T15" s="820"/>
      <c r="U15" s="820"/>
      <c r="V15" s="820"/>
      <c r="W15" s="820"/>
      <c r="X15" s="820"/>
      <c r="Y15" s="820"/>
      <c r="Z15" s="820"/>
      <c r="AA15" s="820"/>
      <c r="AB15" s="820"/>
      <c r="AC15" s="820"/>
      <c r="AD15" s="820"/>
      <c r="AE15" s="821"/>
      <c r="AF15" s="822"/>
      <c r="AG15" s="823"/>
      <c r="AH15" s="823"/>
      <c r="AI15" s="823"/>
      <c r="AJ15" s="824"/>
      <c r="AK15" s="805"/>
      <c r="AL15" s="806"/>
      <c r="AM15" s="806"/>
      <c r="AN15" s="806"/>
      <c r="AO15" s="806"/>
      <c r="AP15" s="806"/>
      <c r="AQ15" s="806"/>
      <c r="AR15" s="806"/>
      <c r="AS15" s="806"/>
      <c r="AT15" s="806"/>
      <c r="AU15" s="807"/>
      <c r="AV15" s="807"/>
      <c r="AW15" s="807"/>
      <c r="AX15" s="807"/>
      <c r="AY15" s="808"/>
      <c r="AZ15" s="228"/>
      <c r="BA15" s="228"/>
      <c r="BB15" s="228"/>
      <c r="BC15" s="228"/>
      <c r="BD15" s="228"/>
      <c r="BE15" s="229"/>
      <c r="BF15" s="229"/>
      <c r="BG15" s="229"/>
      <c r="BH15" s="229"/>
      <c r="BI15" s="229"/>
      <c r="BJ15" s="229"/>
      <c r="BK15" s="229"/>
      <c r="BL15" s="229"/>
      <c r="BM15" s="229"/>
      <c r="BN15" s="229"/>
      <c r="BO15" s="229"/>
      <c r="BP15" s="229"/>
      <c r="BQ15" s="234">
        <v>9</v>
      </c>
      <c r="BR15" s="235"/>
      <c r="BS15" s="809"/>
      <c r="BT15" s="810"/>
      <c r="BU15" s="810"/>
      <c r="BV15" s="810"/>
      <c r="BW15" s="810"/>
      <c r="BX15" s="810"/>
      <c r="BY15" s="810"/>
      <c r="BZ15" s="810"/>
      <c r="CA15" s="810"/>
      <c r="CB15" s="810"/>
      <c r="CC15" s="810"/>
      <c r="CD15" s="810"/>
      <c r="CE15" s="810"/>
      <c r="CF15" s="810"/>
      <c r="CG15" s="811"/>
      <c r="CH15" s="812"/>
      <c r="CI15" s="813"/>
      <c r="CJ15" s="813"/>
      <c r="CK15" s="813"/>
      <c r="CL15" s="814"/>
      <c r="CM15" s="812"/>
      <c r="CN15" s="813"/>
      <c r="CO15" s="813"/>
      <c r="CP15" s="813"/>
      <c r="CQ15" s="814"/>
      <c r="CR15" s="812"/>
      <c r="CS15" s="813"/>
      <c r="CT15" s="813"/>
      <c r="CU15" s="813"/>
      <c r="CV15" s="814"/>
      <c r="CW15" s="812"/>
      <c r="CX15" s="813"/>
      <c r="CY15" s="813"/>
      <c r="CZ15" s="813"/>
      <c r="DA15" s="814"/>
      <c r="DB15" s="812"/>
      <c r="DC15" s="813"/>
      <c r="DD15" s="813"/>
      <c r="DE15" s="813"/>
      <c r="DF15" s="814"/>
      <c r="DG15" s="812"/>
      <c r="DH15" s="813"/>
      <c r="DI15" s="813"/>
      <c r="DJ15" s="813"/>
      <c r="DK15" s="814"/>
      <c r="DL15" s="812"/>
      <c r="DM15" s="813"/>
      <c r="DN15" s="813"/>
      <c r="DO15" s="813"/>
      <c r="DP15" s="814"/>
      <c r="DQ15" s="812"/>
      <c r="DR15" s="813"/>
      <c r="DS15" s="813"/>
      <c r="DT15" s="813"/>
      <c r="DU15" s="814"/>
      <c r="DV15" s="809"/>
      <c r="DW15" s="810"/>
      <c r="DX15" s="810"/>
      <c r="DY15" s="810"/>
      <c r="DZ15" s="815"/>
      <c r="EA15" s="230"/>
    </row>
    <row r="16" spans="1:131" s="231" customFormat="1" ht="26.25" customHeight="1" x14ac:dyDescent="0.15">
      <c r="A16" s="234">
        <v>10</v>
      </c>
      <c r="B16" s="816"/>
      <c r="C16" s="817"/>
      <c r="D16" s="817"/>
      <c r="E16" s="817"/>
      <c r="F16" s="817"/>
      <c r="G16" s="817"/>
      <c r="H16" s="817"/>
      <c r="I16" s="817"/>
      <c r="J16" s="817"/>
      <c r="K16" s="817"/>
      <c r="L16" s="817"/>
      <c r="M16" s="817"/>
      <c r="N16" s="817"/>
      <c r="O16" s="817"/>
      <c r="P16" s="818"/>
      <c r="Q16" s="819"/>
      <c r="R16" s="820"/>
      <c r="S16" s="820"/>
      <c r="T16" s="820"/>
      <c r="U16" s="820"/>
      <c r="V16" s="820"/>
      <c r="W16" s="820"/>
      <c r="X16" s="820"/>
      <c r="Y16" s="820"/>
      <c r="Z16" s="820"/>
      <c r="AA16" s="820"/>
      <c r="AB16" s="820"/>
      <c r="AC16" s="820"/>
      <c r="AD16" s="820"/>
      <c r="AE16" s="821"/>
      <c r="AF16" s="822"/>
      <c r="AG16" s="823"/>
      <c r="AH16" s="823"/>
      <c r="AI16" s="823"/>
      <c r="AJ16" s="824"/>
      <c r="AK16" s="805"/>
      <c r="AL16" s="806"/>
      <c r="AM16" s="806"/>
      <c r="AN16" s="806"/>
      <c r="AO16" s="806"/>
      <c r="AP16" s="806"/>
      <c r="AQ16" s="806"/>
      <c r="AR16" s="806"/>
      <c r="AS16" s="806"/>
      <c r="AT16" s="806"/>
      <c r="AU16" s="807"/>
      <c r="AV16" s="807"/>
      <c r="AW16" s="807"/>
      <c r="AX16" s="807"/>
      <c r="AY16" s="808"/>
      <c r="AZ16" s="228"/>
      <c r="BA16" s="228"/>
      <c r="BB16" s="228"/>
      <c r="BC16" s="228"/>
      <c r="BD16" s="228"/>
      <c r="BE16" s="229"/>
      <c r="BF16" s="229"/>
      <c r="BG16" s="229"/>
      <c r="BH16" s="229"/>
      <c r="BI16" s="229"/>
      <c r="BJ16" s="229"/>
      <c r="BK16" s="229"/>
      <c r="BL16" s="229"/>
      <c r="BM16" s="229"/>
      <c r="BN16" s="229"/>
      <c r="BO16" s="229"/>
      <c r="BP16" s="229"/>
      <c r="BQ16" s="234">
        <v>10</v>
      </c>
      <c r="BR16" s="235"/>
      <c r="BS16" s="809"/>
      <c r="BT16" s="810"/>
      <c r="BU16" s="810"/>
      <c r="BV16" s="810"/>
      <c r="BW16" s="810"/>
      <c r="BX16" s="810"/>
      <c r="BY16" s="810"/>
      <c r="BZ16" s="810"/>
      <c r="CA16" s="810"/>
      <c r="CB16" s="810"/>
      <c r="CC16" s="810"/>
      <c r="CD16" s="810"/>
      <c r="CE16" s="810"/>
      <c r="CF16" s="810"/>
      <c r="CG16" s="811"/>
      <c r="CH16" s="812"/>
      <c r="CI16" s="813"/>
      <c r="CJ16" s="813"/>
      <c r="CK16" s="813"/>
      <c r="CL16" s="814"/>
      <c r="CM16" s="812"/>
      <c r="CN16" s="813"/>
      <c r="CO16" s="813"/>
      <c r="CP16" s="813"/>
      <c r="CQ16" s="814"/>
      <c r="CR16" s="812"/>
      <c r="CS16" s="813"/>
      <c r="CT16" s="813"/>
      <c r="CU16" s="813"/>
      <c r="CV16" s="814"/>
      <c r="CW16" s="812"/>
      <c r="CX16" s="813"/>
      <c r="CY16" s="813"/>
      <c r="CZ16" s="813"/>
      <c r="DA16" s="814"/>
      <c r="DB16" s="812"/>
      <c r="DC16" s="813"/>
      <c r="DD16" s="813"/>
      <c r="DE16" s="813"/>
      <c r="DF16" s="814"/>
      <c r="DG16" s="812"/>
      <c r="DH16" s="813"/>
      <c r="DI16" s="813"/>
      <c r="DJ16" s="813"/>
      <c r="DK16" s="814"/>
      <c r="DL16" s="812"/>
      <c r="DM16" s="813"/>
      <c r="DN16" s="813"/>
      <c r="DO16" s="813"/>
      <c r="DP16" s="814"/>
      <c r="DQ16" s="812"/>
      <c r="DR16" s="813"/>
      <c r="DS16" s="813"/>
      <c r="DT16" s="813"/>
      <c r="DU16" s="814"/>
      <c r="DV16" s="809"/>
      <c r="DW16" s="810"/>
      <c r="DX16" s="810"/>
      <c r="DY16" s="810"/>
      <c r="DZ16" s="815"/>
      <c r="EA16" s="230"/>
    </row>
    <row r="17" spans="1:131" s="231" customFormat="1" ht="26.25" customHeight="1" x14ac:dyDescent="0.15">
      <c r="A17" s="234">
        <v>11</v>
      </c>
      <c r="B17" s="816"/>
      <c r="C17" s="817"/>
      <c r="D17" s="817"/>
      <c r="E17" s="817"/>
      <c r="F17" s="817"/>
      <c r="G17" s="817"/>
      <c r="H17" s="817"/>
      <c r="I17" s="817"/>
      <c r="J17" s="817"/>
      <c r="K17" s="817"/>
      <c r="L17" s="817"/>
      <c r="M17" s="817"/>
      <c r="N17" s="817"/>
      <c r="O17" s="817"/>
      <c r="P17" s="818"/>
      <c r="Q17" s="819"/>
      <c r="R17" s="820"/>
      <c r="S17" s="820"/>
      <c r="T17" s="820"/>
      <c r="U17" s="820"/>
      <c r="V17" s="820"/>
      <c r="W17" s="820"/>
      <c r="X17" s="820"/>
      <c r="Y17" s="820"/>
      <c r="Z17" s="820"/>
      <c r="AA17" s="820"/>
      <c r="AB17" s="820"/>
      <c r="AC17" s="820"/>
      <c r="AD17" s="820"/>
      <c r="AE17" s="821"/>
      <c r="AF17" s="822"/>
      <c r="AG17" s="823"/>
      <c r="AH17" s="823"/>
      <c r="AI17" s="823"/>
      <c r="AJ17" s="824"/>
      <c r="AK17" s="805"/>
      <c r="AL17" s="806"/>
      <c r="AM17" s="806"/>
      <c r="AN17" s="806"/>
      <c r="AO17" s="806"/>
      <c r="AP17" s="806"/>
      <c r="AQ17" s="806"/>
      <c r="AR17" s="806"/>
      <c r="AS17" s="806"/>
      <c r="AT17" s="806"/>
      <c r="AU17" s="807"/>
      <c r="AV17" s="807"/>
      <c r="AW17" s="807"/>
      <c r="AX17" s="807"/>
      <c r="AY17" s="808"/>
      <c r="AZ17" s="228"/>
      <c r="BA17" s="228"/>
      <c r="BB17" s="228"/>
      <c r="BC17" s="228"/>
      <c r="BD17" s="228"/>
      <c r="BE17" s="229"/>
      <c r="BF17" s="229"/>
      <c r="BG17" s="229"/>
      <c r="BH17" s="229"/>
      <c r="BI17" s="229"/>
      <c r="BJ17" s="229"/>
      <c r="BK17" s="229"/>
      <c r="BL17" s="229"/>
      <c r="BM17" s="229"/>
      <c r="BN17" s="229"/>
      <c r="BO17" s="229"/>
      <c r="BP17" s="229"/>
      <c r="BQ17" s="234">
        <v>11</v>
      </c>
      <c r="BR17" s="235"/>
      <c r="BS17" s="809"/>
      <c r="BT17" s="810"/>
      <c r="BU17" s="810"/>
      <c r="BV17" s="810"/>
      <c r="BW17" s="810"/>
      <c r="BX17" s="810"/>
      <c r="BY17" s="810"/>
      <c r="BZ17" s="810"/>
      <c r="CA17" s="810"/>
      <c r="CB17" s="810"/>
      <c r="CC17" s="810"/>
      <c r="CD17" s="810"/>
      <c r="CE17" s="810"/>
      <c r="CF17" s="810"/>
      <c r="CG17" s="811"/>
      <c r="CH17" s="812"/>
      <c r="CI17" s="813"/>
      <c r="CJ17" s="813"/>
      <c r="CK17" s="813"/>
      <c r="CL17" s="814"/>
      <c r="CM17" s="812"/>
      <c r="CN17" s="813"/>
      <c r="CO17" s="813"/>
      <c r="CP17" s="813"/>
      <c r="CQ17" s="814"/>
      <c r="CR17" s="812"/>
      <c r="CS17" s="813"/>
      <c r="CT17" s="813"/>
      <c r="CU17" s="813"/>
      <c r="CV17" s="814"/>
      <c r="CW17" s="812"/>
      <c r="CX17" s="813"/>
      <c r="CY17" s="813"/>
      <c r="CZ17" s="813"/>
      <c r="DA17" s="814"/>
      <c r="DB17" s="812"/>
      <c r="DC17" s="813"/>
      <c r="DD17" s="813"/>
      <c r="DE17" s="813"/>
      <c r="DF17" s="814"/>
      <c r="DG17" s="812"/>
      <c r="DH17" s="813"/>
      <c r="DI17" s="813"/>
      <c r="DJ17" s="813"/>
      <c r="DK17" s="814"/>
      <c r="DL17" s="812"/>
      <c r="DM17" s="813"/>
      <c r="DN17" s="813"/>
      <c r="DO17" s="813"/>
      <c r="DP17" s="814"/>
      <c r="DQ17" s="812"/>
      <c r="DR17" s="813"/>
      <c r="DS17" s="813"/>
      <c r="DT17" s="813"/>
      <c r="DU17" s="814"/>
      <c r="DV17" s="809"/>
      <c r="DW17" s="810"/>
      <c r="DX17" s="810"/>
      <c r="DY17" s="810"/>
      <c r="DZ17" s="815"/>
      <c r="EA17" s="230"/>
    </row>
    <row r="18" spans="1:131" s="231" customFormat="1" ht="26.25" customHeight="1" x14ac:dyDescent="0.15">
      <c r="A18" s="234">
        <v>12</v>
      </c>
      <c r="B18" s="816"/>
      <c r="C18" s="817"/>
      <c r="D18" s="817"/>
      <c r="E18" s="817"/>
      <c r="F18" s="817"/>
      <c r="G18" s="817"/>
      <c r="H18" s="817"/>
      <c r="I18" s="817"/>
      <c r="J18" s="817"/>
      <c r="K18" s="817"/>
      <c r="L18" s="817"/>
      <c r="M18" s="817"/>
      <c r="N18" s="817"/>
      <c r="O18" s="817"/>
      <c r="P18" s="818"/>
      <c r="Q18" s="819"/>
      <c r="R18" s="820"/>
      <c r="S18" s="820"/>
      <c r="T18" s="820"/>
      <c r="U18" s="820"/>
      <c r="V18" s="820"/>
      <c r="W18" s="820"/>
      <c r="X18" s="820"/>
      <c r="Y18" s="820"/>
      <c r="Z18" s="820"/>
      <c r="AA18" s="820"/>
      <c r="AB18" s="820"/>
      <c r="AC18" s="820"/>
      <c r="AD18" s="820"/>
      <c r="AE18" s="821"/>
      <c r="AF18" s="822"/>
      <c r="AG18" s="823"/>
      <c r="AH18" s="823"/>
      <c r="AI18" s="823"/>
      <c r="AJ18" s="824"/>
      <c r="AK18" s="805"/>
      <c r="AL18" s="806"/>
      <c r="AM18" s="806"/>
      <c r="AN18" s="806"/>
      <c r="AO18" s="806"/>
      <c r="AP18" s="806"/>
      <c r="AQ18" s="806"/>
      <c r="AR18" s="806"/>
      <c r="AS18" s="806"/>
      <c r="AT18" s="806"/>
      <c r="AU18" s="807"/>
      <c r="AV18" s="807"/>
      <c r="AW18" s="807"/>
      <c r="AX18" s="807"/>
      <c r="AY18" s="808"/>
      <c r="AZ18" s="228"/>
      <c r="BA18" s="228"/>
      <c r="BB18" s="228"/>
      <c r="BC18" s="228"/>
      <c r="BD18" s="228"/>
      <c r="BE18" s="229"/>
      <c r="BF18" s="229"/>
      <c r="BG18" s="229"/>
      <c r="BH18" s="229"/>
      <c r="BI18" s="229"/>
      <c r="BJ18" s="229"/>
      <c r="BK18" s="229"/>
      <c r="BL18" s="229"/>
      <c r="BM18" s="229"/>
      <c r="BN18" s="229"/>
      <c r="BO18" s="229"/>
      <c r="BP18" s="229"/>
      <c r="BQ18" s="234">
        <v>12</v>
      </c>
      <c r="BR18" s="235"/>
      <c r="BS18" s="809"/>
      <c r="BT18" s="810"/>
      <c r="BU18" s="810"/>
      <c r="BV18" s="810"/>
      <c r="BW18" s="810"/>
      <c r="BX18" s="810"/>
      <c r="BY18" s="810"/>
      <c r="BZ18" s="810"/>
      <c r="CA18" s="810"/>
      <c r="CB18" s="810"/>
      <c r="CC18" s="810"/>
      <c r="CD18" s="810"/>
      <c r="CE18" s="810"/>
      <c r="CF18" s="810"/>
      <c r="CG18" s="811"/>
      <c r="CH18" s="812"/>
      <c r="CI18" s="813"/>
      <c r="CJ18" s="813"/>
      <c r="CK18" s="813"/>
      <c r="CL18" s="814"/>
      <c r="CM18" s="812"/>
      <c r="CN18" s="813"/>
      <c r="CO18" s="813"/>
      <c r="CP18" s="813"/>
      <c r="CQ18" s="814"/>
      <c r="CR18" s="812"/>
      <c r="CS18" s="813"/>
      <c r="CT18" s="813"/>
      <c r="CU18" s="813"/>
      <c r="CV18" s="814"/>
      <c r="CW18" s="812"/>
      <c r="CX18" s="813"/>
      <c r="CY18" s="813"/>
      <c r="CZ18" s="813"/>
      <c r="DA18" s="814"/>
      <c r="DB18" s="812"/>
      <c r="DC18" s="813"/>
      <c r="DD18" s="813"/>
      <c r="DE18" s="813"/>
      <c r="DF18" s="814"/>
      <c r="DG18" s="812"/>
      <c r="DH18" s="813"/>
      <c r="DI18" s="813"/>
      <c r="DJ18" s="813"/>
      <c r="DK18" s="814"/>
      <c r="DL18" s="812"/>
      <c r="DM18" s="813"/>
      <c r="DN18" s="813"/>
      <c r="DO18" s="813"/>
      <c r="DP18" s="814"/>
      <c r="DQ18" s="812"/>
      <c r="DR18" s="813"/>
      <c r="DS18" s="813"/>
      <c r="DT18" s="813"/>
      <c r="DU18" s="814"/>
      <c r="DV18" s="809"/>
      <c r="DW18" s="810"/>
      <c r="DX18" s="810"/>
      <c r="DY18" s="810"/>
      <c r="DZ18" s="815"/>
      <c r="EA18" s="230"/>
    </row>
    <row r="19" spans="1:131" s="231" customFormat="1" ht="26.25" customHeight="1" x14ac:dyDescent="0.15">
      <c r="A19" s="234">
        <v>13</v>
      </c>
      <c r="B19" s="816"/>
      <c r="C19" s="817"/>
      <c r="D19" s="817"/>
      <c r="E19" s="817"/>
      <c r="F19" s="817"/>
      <c r="G19" s="817"/>
      <c r="H19" s="817"/>
      <c r="I19" s="817"/>
      <c r="J19" s="817"/>
      <c r="K19" s="817"/>
      <c r="L19" s="817"/>
      <c r="M19" s="817"/>
      <c r="N19" s="817"/>
      <c r="O19" s="817"/>
      <c r="P19" s="818"/>
      <c r="Q19" s="819"/>
      <c r="R19" s="820"/>
      <c r="S19" s="820"/>
      <c r="T19" s="820"/>
      <c r="U19" s="820"/>
      <c r="V19" s="820"/>
      <c r="W19" s="820"/>
      <c r="X19" s="820"/>
      <c r="Y19" s="820"/>
      <c r="Z19" s="820"/>
      <c r="AA19" s="820"/>
      <c r="AB19" s="820"/>
      <c r="AC19" s="820"/>
      <c r="AD19" s="820"/>
      <c r="AE19" s="821"/>
      <c r="AF19" s="822"/>
      <c r="AG19" s="823"/>
      <c r="AH19" s="823"/>
      <c r="AI19" s="823"/>
      <c r="AJ19" s="824"/>
      <c r="AK19" s="805"/>
      <c r="AL19" s="806"/>
      <c r="AM19" s="806"/>
      <c r="AN19" s="806"/>
      <c r="AO19" s="806"/>
      <c r="AP19" s="806"/>
      <c r="AQ19" s="806"/>
      <c r="AR19" s="806"/>
      <c r="AS19" s="806"/>
      <c r="AT19" s="806"/>
      <c r="AU19" s="807"/>
      <c r="AV19" s="807"/>
      <c r="AW19" s="807"/>
      <c r="AX19" s="807"/>
      <c r="AY19" s="808"/>
      <c r="AZ19" s="228"/>
      <c r="BA19" s="228"/>
      <c r="BB19" s="228"/>
      <c r="BC19" s="228"/>
      <c r="BD19" s="228"/>
      <c r="BE19" s="229"/>
      <c r="BF19" s="229"/>
      <c r="BG19" s="229"/>
      <c r="BH19" s="229"/>
      <c r="BI19" s="229"/>
      <c r="BJ19" s="229"/>
      <c r="BK19" s="229"/>
      <c r="BL19" s="229"/>
      <c r="BM19" s="229"/>
      <c r="BN19" s="229"/>
      <c r="BO19" s="229"/>
      <c r="BP19" s="229"/>
      <c r="BQ19" s="234">
        <v>13</v>
      </c>
      <c r="BR19" s="235"/>
      <c r="BS19" s="809"/>
      <c r="BT19" s="810"/>
      <c r="BU19" s="810"/>
      <c r="BV19" s="810"/>
      <c r="BW19" s="810"/>
      <c r="BX19" s="810"/>
      <c r="BY19" s="810"/>
      <c r="BZ19" s="810"/>
      <c r="CA19" s="810"/>
      <c r="CB19" s="810"/>
      <c r="CC19" s="810"/>
      <c r="CD19" s="810"/>
      <c r="CE19" s="810"/>
      <c r="CF19" s="810"/>
      <c r="CG19" s="811"/>
      <c r="CH19" s="812"/>
      <c r="CI19" s="813"/>
      <c r="CJ19" s="813"/>
      <c r="CK19" s="813"/>
      <c r="CL19" s="814"/>
      <c r="CM19" s="812"/>
      <c r="CN19" s="813"/>
      <c r="CO19" s="813"/>
      <c r="CP19" s="813"/>
      <c r="CQ19" s="814"/>
      <c r="CR19" s="812"/>
      <c r="CS19" s="813"/>
      <c r="CT19" s="813"/>
      <c r="CU19" s="813"/>
      <c r="CV19" s="814"/>
      <c r="CW19" s="812"/>
      <c r="CX19" s="813"/>
      <c r="CY19" s="813"/>
      <c r="CZ19" s="813"/>
      <c r="DA19" s="814"/>
      <c r="DB19" s="812"/>
      <c r="DC19" s="813"/>
      <c r="DD19" s="813"/>
      <c r="DE19" s="813"/>
      <c r="DF19" s="814"/>
      <c r="DG19" s="812"/>
      <c r="DH19" s="813"/>
      <c r="DI19" s="813"/>
      <c r="DJ19" s="813"/>
      <c r="DK19" s="814"/>
      <c r="DL19" s="812"/>
      <c r="DM19" s="813"/>
      <c r="DN19" s="813"/>
      <c r="DO19" s="813"/>
      <c r="DP19" s="814"/>
      <c r="DQ19" s="812"/>
      <c r="DR19" s="813"/>
      <c r="DS19" s="813"/>
      <c r="DT19" s="813"/>
      <c r="DU19" s="814"/>
      <c r="DV19" s="809"/>
      <c r="DW19" s="810"/>
      <c r="DX19" s="810"/>
      <c r="DY19" s="810"/>
      <c r="DZ19" s="815"/>
      <c r="EA19" s="230"/>
    </row>
    <row r="20" spans="1:131" s="231" customFormat="1" ht="26.25" customHeight="1" x14ac:dyDescent="0.15">
      <c r="A20" s="234">
        <v>14</v>
      </c>
      <c r="B20" s="816"/>
      <c r="C20" s="817"/>
      <c r="D20" s="817"/>
      <c r="E20" s="817"/>
      <c r="F20" s="817"/>
      <c r="G20" s="817"/>
      <c r="H20" s="817"/>
      <c r="I20" s="817"/>
      <c r="J20" s="817"/>
      <c r="K20" s="817"/>
      <c r="L20" s="817"/>
      <c r="M20" s="817"/>
      <c r="N20" s="817"/>
      <c r="O20" s="817"/>
      <c r="P20" s="818"/>
      <c r="Q20" s="819"/>
      <c r="R20" s="820"/>
      <c r="S20" s="820"/>
      <c r="T20" s="820"/>
      <c r="U20" s="820"/>
      <c r="V20" s="820"/>
      <c r="W20" s="820"/>
      <c r="X20" s="820"/>
      <c r="Y20" s="820"/>
      <c r="Z20" s="820"/>
      <c r="AA20" s="820"/>
      <c r="AB20" s="820"/>
      <c r="AC20" s="820"/>
      <c r="AD20" s="820"/>
      <c r="AE20" s="821"/>
      <c r="AF20" s="822"/>
      <c r="AG20" s="823"/>
      <c r="AH20" s="823"/>
      <c r="AI20" s="823"/>
      <c r="AJ20" s="824"/>
      <c r="AK20" s="805"/>
      <c r="AL20" s="806"/>
      <c r="AM20" s="806"/>
      <c r="AN20" s="806"/>
      <c r="AO20" s="806"/>
      <c r="AP20" s="806"/>
      <c r="AQ20" s="806"/>
      <c r="AR20" s="806"/>
      <c r="AS20" s="806"/>
      <c r="AT20" s="806"/>
      <c r="AU20" s="807"/>
      <c r="AV20" s="807"/>
      <c r="AW20" s="807"/>
      <c r="AX20" s="807"/>
      <c r="AY20" s="808"/>
      <c r="AZ20" s="228"/>
      <c r="BA20" s="228"/>
      <c r="BB20" s="228"/>
      <c r="BC20" s="228"/>
      <c r="BD20" s="228"/>
      <c r="BE20" s="229"/>
      <c r="BF20" s="229"/>
      <c r="BG20" s="229"/>
      <c r="BH20" s="229"/>
      <c r="BI20" s="229"/>
      <c r="BJ20" s="229"/>
      <c r="BK20" s="229"/>
      <c r="BL20" s="229"/>
      <c r="BM20" s="229"/>
      <c r="BN20" s="229"/>
      <c r="BO20" s="229"/>
      <c r="BP20" s="229"/>
      <c r="BQ20" s="234">
        <v>14</v>
      </c>
      <c r="BR20" s="235"/>
      <c r="BS20" s="809"/>
      <c r="BT20" s="810"/>
      <c r="BU20" s="810"/>
      <c r="BV20" s="810"/>
      <c r="BW20" s="810"/>
      <c r="BX20" s="810"/>
      <c r="BY20" s="810"/>
      <c r="BZ20" s="810"/>
      <c r="CA20" s="810"/>
      <c r="CB20" s="810"/>
      <c r="CC20" s="810"/>
      <c r="CD20" s="810"/>
      <c r="CE20" s="810"/>
      <c r="CF20" s="810"/>
      <c r="CG20" s="811"/>
      <c r="CH20" s="812"/>
      <c r="CI20" s="813"/>
      <c r="CJ20" s="813"/>
      <c r="CK20" s="813"/>
      <c r="CL20" s="814"/>
      <c r="CM20" s="812"/>
      <c r="CN20" s="813"/>
      <c r="CO20" s="813"/>
      <c r="CP20" s="813"/>
      <c r="CQ20" s="814"/>
      <c r="CR20" s="812"/>
      <c r="CS20" s="813"/>
      <c r="CT20" s="813"/>
      <c r="CU20" s="813"/>
      <c r="CV20" s="814"/>
      <c r="CW20" s="812"/>
      <c r="CX20" s="813"/>
      <c r="CY20" s="813"/>
      <c r="CZ20" s="813"/>
      <c r="DA20" s="814"/>
      <c r="DB20" s="812"/>
      <c r="DC20" s="813"/>
      <c r="DD20" s="813"/>
      <c r="DE20" s="813"/>
      <c r="DF20" s="814"/>
      <c r="DG20" s="812"/>
      <c r="DH20" s="813"/>
      <c r="DI20" s="813"/>
      <c r="DJ20" s="813"/>
      <c r="DK20" s="814"/>
      <c r="DL20" s="812"/>
      <c r="DM20" s="813"/>
      <c r="DN20" s="813"/>
      <c r="DO20" s="813"/>
      <c r="DP20" s="814"/>
      <c r="DQ20" s="812"/>
      <c r="DR20" s="813"/>
      <c r="DS20" s="813"/>
      <c r="DT20" s="813"/>
      <c r="DU20" s="814"/>
      <c r="DV20" s="809"/>
      <c r="DW20" s="810"/>
      <c r="DX20" s="810"/>
      <c r="DY20" s="810"/>
      <c r="DZ20" s="815"/>
      <c r="EA20" s="230"/>
    </row>
    <row r="21" spans="1:131" s="231" customFormat="1" ht="26.25" customHeight="1" thickBot="1" x14ac:dyDescent="0.2">
      <c r="A21" s="234">
        <v>15</v>
      </c>
      <c r="B21" s="816"/>
      <c r="C21" s="817"/>
      <c r="D21" s="817"/>
      <c r="E21" s="817"/>
      <c r="F21" s="817"/>
      <c r="G21" s="817"/>
      <c r="H21" s="817"/>
      <c r="I21" s="817"/>
      <c r="J21" s="817"/>
      <c r="K21" s="817"/>
      <c r="L21" s="817"/>
      <c r="M21" s="817"/>
      <c r="N21" s="817"/>
      <c r="O21" s="817"/>
      <c r="P21" s="818"/>
      <c r="Q21" s="819"/>
      <c r="R21" s="820"/>
      <c r="S21" s="820"/>
      <c r="T21" s="820"/>
      <c r="U21" s="820"/>
      <c r="V21" s="820"/>
      <c r="W21" s="820"/>
      <c r="X21" s="820"/>
      <c r="Y21" s="820"/>
      <c r="Z21" s="820"/>
      <c r="AA21" s="820"/>
      <c r="AB21" s="820"/>
      <c r="AC21" s="820"/>
      <c r="AD21" s="820"/>
      <c r="AE21" s="821"/>
      <c r="AF21" s="822"/>
      <c r="AG21" s="823"/>
      <c r="AH21" s="823"/>
      <c r="AI21" s="823"/>
      <c r="AJ21" s="824"/>
      <c r="AK21" s="805"/>
      <c r="AL21" s="806"/>
      <c r="AM21" s="806"/>
      <c r="AN21" s="806"/>
      <c r="AO21" s="806"/>
      <c r="AP21" s="806"/>
      <c r="AQ21" s="806"/>
      <c r="AR21" s="806"/>
      <c r="AS21" s="806"/>
      <c r="AT21" s="806"/>
      <c r="AU21" s="807"/>
      <c r="AV21" s="807"/>
      <c r="AW21" s="807"/>
      <c r="AX21" s="807"/>
      <c r="AY21" s="808"/>
      <c r="AZ21" s="228"/>
      <c r="BA21" s="228"/>
      <c r="BB21" s="228"/>
      <c r="BC21" s="228"/>
      <c r="BD21" s="228"/>
      <c r="BE21" s="229"/>
      <c r="BF21" s="229"/>
      <c r="BG21" s="229"/>
      <c r="BH21" s="229"/>
      <c r="BI21" s="229"/>
      <c r="BJ21" s="229"/>
      <c r="BK21" s="229"/>
      <c r="BL21" s="229"/>
      <c r="BM21" s="229"/>
      <c r="BN21" s="229"/>
      <c r="BO21" s="229"/>
      <c r="BP21" s="229"/>
      <c r="BQ21" s="234">
        <v>15</v>
      </c>
      <c r="BR21" s="235"/>
      <c r="BS21" s="809"/>
      <c r="BT21" s="810"/>
      <c r="BU21" s="810"/>
      <c r="BV21" s="810"/>
      <c r="BW21" s="810"/>
      <c r="BX21" s="810"/>
      <c r="BY21" s="810"/>
      <c r="BZ21" s="810"/>
      <c r="CA21" s="810"/>
      <c r="CB21" s="810"/>
      <c r="CC21" s="810"/>
      <c r="CD21" s="810"/>
      <c r="CE21" s="810"/>
      <c r="CF21" s="810"/>
      <c r="CG21" s="811"/>
      <c r="CH21" s="812"/>
      <c r="CI21" s="813"/>
      <c r="CJ21" s="813"/>
      <c r="CK21" s="813"/>
      <c r="CL21" s="814"/>
      <c r="CM21" s="812"/>
      <c r="CN21" s="813"/>
      <c r="CO21" s="813"/>
      <c r="CP21" s="813"/>
      <c r="CQ21" s="814"/>
      <c r="CR21" s="812"/>
      <c r="CS21" s="813"/>
      <c r="CT21" s="813"/>
      <c r="CU21" s="813"/>
      <c r="CV21" s="814"/>
      <c r="CW21" s="812"/>
      <c r="CX21" s="813"/>
      <c r="CY21" s="813"/>
      <c r="CZ21" s="813"/>
      <c r="DA21" s="814"/>
      <c r="DB21" s="812"/>
      <c r="DC21" s="813"/>
      <c r="DD21" s="813"/>
      <c r="DE21" s="813"/>
      <c r="DF21" s="814"/>
      <c r="DG21" s="812"/>
      <c r="DH21" s="813"/>
      <c r="DI21" s="813"/>
      <c r="DJ21" s="813"/>
      <c r="DK21" s="814"/>
      <c r="DL21" s="812"/>
      <c r="DM21" s="813"/>
      <c r="DN21" s="813"/>
      <c r="DO21" s="813"/>
      <c r="DP21" s="814"/>
      <c r="DQ21" s="812"/>
      <c r="DR21" s="813"/>
      <c r="DS21" s="813"/>
      <c r="DT21" s="813"/>
      <c r="DU21" s="814"/>
      <c r="DV21" s="809"/>
      <c r="DW21" s="810"/>
      <c r="DX21" s="810"/>
      <c r="DY21" s="810"/>
      <c r="DZ21" s="815"/>
      <c r="EA21" s="230"/>
    </row>
    <row r="22" spans="1:131" s="231" customFormat="1" ht="26.25" customHeight="1" x14ac:dyDescent="0.15">
      <c r="A22" s="234">
        <v>16</v>
      </c>
      <c r="B22" s="816"/>
      <c r="C22" s="817"/>
      <c r="D22" s="817"/>
      <c r="E22" s="817"/>
      <c r="F22" s="817"/>
      <c r="G22" s="817"/>
      <c r="H22" s="817"/>
      <c r="I22" s="817"/>
      <c r="J22" s="817"/>
      <c r="K22" s="817"/>
      <c r="L22" s="817"/>
      <c r="M22" s="817"/>
      <c r="N22" s="817"/>
      <c r="O22" s="817"/>
      <c r="P22" s="818"/>
      <c r="Q22" s="835"/>
      <c r="R22" s="836"/>
      <c r="S22" s="836"/>
      <c r="T22" s="836"/>
      <c r="U22" s="836"/>
      <c r="V22" s="836"/>
      <c r="W22" s="836"/>
      <c r="X22" s="836"/>
      <c r="Y22" s="836"/>
      <c r="Z22" s="836"/>
      <c r="AA22" s="836"/>
      <c r="AB22" s="836"/>
      <c r="AC22" s="836"/>
      <c r="AD22" s="836"/>
      <c r="AE22" s="837"/>
      <c r="AF22" s="822"/>
      <c r="AG22" s="823"/>
      <c r="AH22" s="823"/>
      <c r="AI22" s="823"/>
      <c r="AJ22" s="824"/>
      <c r="AK22" s="838"/>
      <c r="AL22" s="839"/>
      <c r="AM22" s="839"/>
      <c r="AN22" s="839"/>
      <c r="AO22" s="839"/>
      <c r="AP22" s="839"/>
      <c r="AQ22" s="839"/>
      <c r="AR22" s="839"/>
      <c r="AS22" s="839"/>
      <c r="AT22" s="839"/>
      <c r="AU22" s="840"/>
      <c r="AV22" s="840"/>
      <c r="AW22" s="840"/>
      <c r="AX22" s="840"/>
      <c r="AY22" s="841"/>
      <c r="AZ22" s="842" t="s">
        <v>391</v>
      </c>
      <c r="BA22" s="842"/>
      <c r="BB22" s="842"/>
      <c r="BC22" s="842"/>
      <c r="BD22" s="843"/>
      <c r="BE22" s="229"/>
      <c r="BF22" s="229"/>
      <c r="BG22" s="229"/>
      <c r="BH22" s="229"/>
      <c r="BI22" s="229"/>
      <c r="BJ22" s="229"/>
      <c r="BK22" s="229"/>
      <c r="BL22" s="229"/>
      <c r="BM22" s="229"/>
      <c r="BN22" s="229"/>
      <c r="BO22" s="229"/>
      <c r="BP22" s="229"/>
      <c r="BQ22" s="234">
        <v>16</v>
      </c>
      <c r="BR22" s="235"/>
      <c r="BS22" s="809"/>
      <c r="BT22" s="810"/>
      <c r="BU22" s="810"/>
      <c r="BV22" s="810"/>
      <c r="BW22" s="810"/>
      <c r="BX22" s="810"/>
      <c r="BY22" s="810"/>
      <c r="BZ22" s="810"/>
      <c r="CA22" s="810"/>
      <c r="CB22" s="810"/>
      <c r="CC22" s="810"/>
      <c r="CD22" s="810"/>
      <c r="CE22" s="810"/>
      <c r="CF22" s="810"/>
      <c r="CG22" s="811"/>
      <c r="CH22" s="812"/>
      <c r="CI22" s="813"/>
      <c r="CJ22" s="813"/>
      <c r="CK22" s="813"/>
      <c r="CL22" s="814"/>
      <c r="CM22" s="812"/>
      <c r="CN22" s="813"/>
      <c r="CO22" s="813"/>
      <c r="CP22" s="813"/>
      <c r="CQ22" s="814"/>
      <c r="CR22" s="812"/>
      <c r="CS22" s="813"/>
      <c r="CT22" s="813"/>
      <c r="CU22" s="813"/>
      <c r="CV22" s="814"/>
      <c r="CW22" s="812"/>
      <c r="CX22" s="813"/>
      <c r="CY22" s="813"/>
      <c r="CZ22" s="813"/>
      <c r="DA22" s="814"/>
      <c r="DB22" s="812"/>
      <c r="DC22" s="813"/>
      <c r="DD22" s="813"/>
      <c r="DE22" s="813"/>
      <c r="DF22" s="814"/>
      <c r="DG22" s="812"/>
      <c r="DH22" s="813"/>
      <c r="DI22" s="813"/>
      <c r="DJ22" s="813"/>
      <c r="DK22" s="814"/>
      <c r="DL22" s="812"/>
      <c r="DM22" s="813"/>
      <c r="DN22" s="813"/>
      <c r="DO22" s="813"/>
      <c r="DP22" s="814"/>
      <c r="DQ22" s="812"/>
      <c r="DR22" s="813"/>
      <c r="DS22" s="813"/>
      <c r="DT22" s="813"/>
      <c r="DU22" s="814"/>
      <c r="DV22" s="809"/>
      <c r="DW22" s="810"/>
      <c r="DX22" s="810"/>
      <c r="DY22" s="810"/>
      <c r="DZ22" s="815"/>
      <c r="EA22" s="230"/>
    </row>
    <row r="23" spans="1:131" s="231" customFormat="1" ht="26.25" customHeight="1" thickBot="1" x14ac:dyDescent="0.2">
      <c r="A23" s="236" t="s">
        <v>392</v>
      </c>
      <c r="B23" s="825" t="s">
        <v>393</v>
      </c>
      <c r="C23" s="826"/>
      <c r="D23" s="826"/>
      <c r="E23" s="826"/>
      <c r="F23" s="826"/>
      <c r="G23" s="826"/>
      <c r="H23" s="826"/>
      <c r="I23" s="826"/>
      <c r="J23" s="826"/>
      <c r="K23" s="826"/>
      <c r="L23" s="826"/>
      <c r="M23" s="826"/>
      <c r="N23" s="826"/>
      <c r="O23" s="826"/>
      <c r="P23" s="827"/>
      <c r="Q23" s="828">
        <v>8854</v>
      </c>
      <c r="R23" s="829"/>
      <c r="S23" s="829"/>
      <c r="T23" s="829"/>
      <c r="U23" s="829"/>
      <c r="V23" s="829">
        <v>7183</v>
      </c>
      <c r="W23" s="829"/>
      <c r="X23" s="829"/>
      <c r="Y23" s="829"/>
      <c r="Z23" s="829"/>
      <c r="AA23" s="829">
        <v>1371</v>
      </c>
      <c r="AB23" s="829"/>
      <c r="AC23" s="829"/>
      <c r="AD23" s="829"/>
      <c r="AE23" s="830"/>
      <c r="AF23" s="831">
        <v>776</v>
      </c>
      <c r="AG23" s="829"/>
      <c r="AH23" s="829"/>
      <c r="AI23" s="829"/>
      <c r="AJ23" s="832"/>
      <c r="AK23" s="833"/>
      <c r="AL23" s="834"/>
      <c r="AM23" s="834"/>
      <c r="AN23" s="834"/>
      <c r="AO23" s="834"/>
      <c r="AP23" s="829">
        <v>6162</v>
      </c>
      <c r="AQ23" s="829"/>
      <c r="AR23" s="829"/>
      <c r="AS23" s="829"/>
      <c r="AT23" s="829"/>
      <c r="AU23" s="845"/>
      <c r="AV23" s="845"/>
      <c r="AW23" s="845"/>
      <c r="AX23" s="845"/>
      <c r="AY23" s="846"/>
      <c r="AZ23" s="847" t="s">
        <v>130</v>
      </c>
      <c r="BA23" s="848"/>
      <c r="BB23" s="848"/>
      <c r="BC23" s="848"/>
      <c r="BD23" s="849"/>
      <c r="BE23" s="229"/>
      <c r="BF23" s="229"/>
      <c r="BG23" s="229"/>
      <c r="BH23" s="229"/>
      <c r="BI23" s="229"/>
      <c r="BJ23" s="229"/>
      <c r="BK23" s="229"/>
      <c r="BL23" s="229"/>
      <c r="BM23" s="229"/>
      <c r="BN23" s="229"/>
      <c r="BO23" s="229"/>
      <c r="BP23" s="229"/>
      <c r="BQ23" s="234">
        <v>17</v>
      </c>
      <c r="BR23" s="235"/>
      <c r="BS23" s="809"/>
      <c r="BT23" s="810"/>
      <c r="BU23" s="810"/>
      <c r="BV23" s="810"/>
      <c r="BW23" s="810"/>
      <c r="BX23" s="810"/>
      <c r="BY23" s="810"/>
      <c r="BZ23" s="810"/>
      <c r="CA23" s="810"/>
      <c r="CB23" s="810"/>
      <c r="CC23" s="810"/>
      <c r="CD23" s="810"/>
      <c r="CE23" s="810"/>
      <c r="CF23" s="810"/>
      <c r="CG23" s="811"/>
      <c r="CH23" s="812"/>
      <c r="CI23" s="813"/>
      <c r="CJ23" s="813"/>
      <c r="CK23" s="813"/>
      <c r="CL23" s="814"/>
      <c r="CM23" s="812"/>
      <c r="CN23" s="813"/>
      <c r="CO23" s="813"/>
      <c r="CP23" s="813"/>
      <c r="CQ23" s="814"/>
      <c r="CR23" s="812"/>
      <c r="CS23" s="813"/>
      <c r="CT23" s="813"/>
      <c r="CU23" s="813"/>
      <c r="CV23" s="814"/>
      <c r="CW23" s="812"/>
      <c r="CX23" s="813"/>
      <c r="CY23" s="813"/>
      <c r="CZ23" s="813"/>
      <c r="DA23" s="814"/>
      <c r="DB23" s="812"/>
      <c r="DC23" s="813"/>
      <c r="DD23" s="813"/>
      <c r="DE23" s="813"/>
      <c r="DF23" s="814"/>
      <c r="DG23" s="812"/>
      <c r="DH23" s="813"/>
      <c r="DI23" s="813"/>
      <c r="DJ23" s="813"/>
      <c r="DK23" s="814"/>
      <c r="DL23" s="812"/>
      <c r="DM23" s="813"/>
      <c r="DN23" s="813"/>
      <c r="DO23" s="813"/>
      <c r="DP23" s="814"/>
      <c r="DQ23" s="812"/>
      <c r="DR23" s="813"/>
      <c r="DS23" s="813"/>
      <c r="DT23" s="813"/>
      <c r="DU23" s="814"/>
      <c r="DV23" s="809"/>
      <c r="DW23" s="810"/>
      <c r="DX23" s="810"/>
      <c r="DY23" s="810"/>
      <c r="DZ23" s="815"/>
      <c r="EA23" s="230"/>
    </row>
    <row r="24" spans="1:131" s="231" customFormat="1" ht="26.25" customHeight="1" x14ac:dyDescent="0.15">
      <c r="A24" s="844" t="s">
        <v>394</v>
      </c>
      <c r="B24" s="844"/>
      <c r="C24" s="844"/>
      <c r="D24" s="844"/>
      <c r="E24" s="844"/>
      <c r="F24" s="844"/>
      <c r="G24" s="844"/>
      <c r="H24" s="844"/>
      <c r="I24" s="844"/>
      <c r="J24" s="844"/>
      <c r="K24" s="844"/>
      <c r="L24" s="844"/>
      <c r="M24" s="844"/>
      <c r="N24" s="844"/>
      <c r="O24" s="844"/>
      <c r="P24" s="844"/>
      <c r="Q24" s="844"/>
      <c r="R24" s="844"/>
      <c r="S24" s="844"/>
      <c r="T24" s="844"/>
      <c r="U24" s="844"/>
      <c r="V24" s="844"/>
      <c r="W24" s="844"/>
      <c r="X24" s="844"/>
      <c r="Y24" s="844"/>
      <c r="Z24" s="844"/>
      <c r="AA24" s="844"/>
      <c r="AB24" s="844"/>
      <c r="AC24" s="844"/>
      <c r="AD24" s="844"/>
      <c r="AE24" s="844"/>
      <c r="AF24" s="844"/>
      <c r="AG24" s="844"/>
      <c r="AH24" s="844"/>
      <c r="AI24" s="844"/>
      <c r="AJ24" s="844"/>
      <c r="AK24" s="844"/>
      <c r="AL24" s="844"/>
      <c r="AM24" s="844"/>
      <c r="AN24" s="844"/>
      <c r="AO24" s="844"/>
      <c r="AP24" s="844"/>
      <c r="AQ24" s="844"/>
      <c r="AR24" s="844"/>
      <c r="AS24" s="844"/>
      <c r="AT24" s="844"/>
      <c r="AU24" s="844"/>
      <c r="AV24" s="844"/>
      <c r="AW24" s="844"/>
      <c r="AX24" s="844"/>
      <c r="AY24" s="844"/>
      <c r="AZ24" s="228"/>
      <c r="BA24" s="228"/>
      <c r="BB24" s="228"/>
      <c r="BC24" s="228"/>
      <c r="BD24" s="228"/>
      <c r="BE24" s="229"/>
      <c r="BF24" s="229"/>
      <c r="BG24" s="229"/>
      <c r="BH24" s="229"/>
      <c r="BI24" s="229"/>
      <c r="BJ24" s="229"/>
      <c r="BK24" s="229"/>
      <c r="BL24" s="229"/>
      <c r="BM24" s="229"/>
      <c r="BN24" s="229"/>
      <c r="BO24" s="229"/>
      <c r="BP24" s="229"/>
      <c r="BQ24" s="234">
        <v>18</v>
      </c>
      <c r="BR24" s="235"/>
      <c r="BS24" s="809"/>
      <c r="BT24" s="810"/>
      <c r="BU24" s="810"/>
      <c r="BV24" s="810"/>
      <c r="BW24" s="810"/>
      <c r="BX24" s="810"/>
      <c r="BY24" s="810"/>
      <c r="BZ24" s="810"/>
      <c r="CA24" s="810"/>
      <c r="CB24" s="810"/>
      <c r="CC24" s="810"/>
      <c r="CD24" s="810"/>
      <c r="CE24" s="810"/>
      <c r="CF24" s="810"/>
      <c r="CG24" s="811"/>
      <c r="CH24" s="812"/>
      <c r="CI24" s="813"/>
      <c r="CJ24" s="813"/>
      <c r="CK24" s="813"/>
      <c r="CL24" s="814"/>
      <c r="CM24" s="812"/>
      <c r="CN24" s="813"/>
      <c r="CO24" s="813"/>
      <c r="CP24" s="813"/>
      <c r="CQ24" s="814"/>
      <c r="CR24" s="812"/>
      <c r="CS24" s="813"/>
      <c r="CT24" s="813"/>
      <c r="CU24" s="813"/>
      <c r="CV24" s="814"/>
      <c r="CW24" s="812"/>
      <c r="CX24" s="813"/>
      <c r="CY24" s="813"/>
      <c r="CZ24" s="813"/>
      <c r="DA24" s="814"/>
      <c r="DB24" s="812"/>
      <c r="DC24" s="813"/>
      <c r="DD24" s="813"/>
      <c r="DE24" s="813"/>
      <c r="DF24" s="814"/>
      <c r="DG24" s="812"/>
      <c r="DH24" s="813"/>
      <c r="DI24" s="813"/>
      <c r="DJ24" s="813"/>
      <c r="DK24" s="814"/>
      <c r="DL24" s="812"/>
      <c r="DM24" s="813"/>
      <c r="DN24" s="813"/>
      <c r="DO24" s="813"/>
      <c r="DP24" s="814"/>
      <c r="DQ24" s="812"/>
      <c r="DR24" s="813"/>
      <c r="DS24" s="813"/>
      <c r="DT24" s="813"/>
      <c r="DU24" s="814"/>
      <c r="DV24" s="809"/>
      <c r="DW24" s="810"/>
      <c r="DX24" s="810"/>
      <c r="DY24" s="810"/>
      <c r="DZ24" s="815"/>
      <c r="EA24" s="230"/>
    </row>
    <row r="25" spans="1:131" ht="26.25" customHeight="1" thickBot="1" x14ac:dyDescent="0.2">
      <c r="A25" s="761" t="s">
        <v>395</v>
      </c>
      <c r="B25" s="761"/>
      <c r="C25" s="761"/>
      <c r="D25" s="761"/>
      <c r="E25" s="761"/>
      <c r="F25" s="761"/>
      <c r="G25" s="761"/>
      <c r="H25" s="761"/>
      <c r="I25" s="761"/>
      <c r="J25" s="761"/>
      <c r="K25" s="761"/>
      <c r="L25" s="761"/>
      <c r="M25" s="761"/>
      <c r="N25" s="761"/>
      <c r="O25" s="761"/>
      <c r="P25" s="761"/>
      <c r="Q25" s="761"/>
      <c r="R25" s="761"/>
      <c r="S25" s="761"/>
      <c r="T25" s="761"/>
      <c r="U25" s="761"/>
      <c r="V25" s="761"/>
      <c r="W25" s="761"/>
      <c r="X25" s="761"/>
      <c r="Y25" s="761"/>
      <c r="Z25" s="761"/>
      <c r="AA25" s="761"/>
      <c r="AB25" s="761"/>
      <c r="AC25" s="761"/>
      <c r="AD25" s="761"/>
      <c r="AE25" s="761"/>
      <c r="AF25" s="761"/>
      <c r="AG25" s="761"/>
      <c r="AH25" s="761"/>
      <c r="AI25" s="761"/>
      <c r="AJ25" s="761"/>
      <c r="AK25" s="761"/>
      <c r="AL25" s="761"/>
      <c r="AM25" s="761"/>
      <c r="AN25" s="761"/>
      <c r="AO25" s="761"/>
      <c r="AP25" s="761"/>
      <c r="AQ25" s="761"/>
      <c r="AR25" s="761"/>
      <c r="AS25" s="761"/>
      <c r="AT25" s="761"/>
      <c r="AU25" s="761"/>
      <c r="AV25" s="761"/>
      <c r="AW25" s="761"/>
      <c r="AX25" s="761"/>
      <c r="AY25" s="761"/>
      <c r="AZ25" s="761"/>
      <c r="BA25" s="761"/>
      <c r="BB25" s="761"/>
      <c r="BC25" s="761"/>
      <c r="BD25" s="761"/>
      <c r="BE25" s="761"/>
      <c r="BF25" s="761"/>
      <c r="BG25" s="761"/>
      <c r="BH25" s="761"/>
      <c r="BI25" s="761"/>
      <c r="BJ25" s="228"/>
      <c r="BK25" s="228"/>
      <c r="BL25" s="228"/>
      <c r="BM25" s="228"/>
      <c r="BN25" s="228"/>
      <c r="BO25" s="237"/>
      <c r="BP25" s="237"/>
      <c r="BQ25" s="234">
        <v>19</v>
      </c>
      <c r="BR25" s="235"/>
      <c r="BS25" s="809"/>
      <c r="BT25" s="810"/>
      <c r="BU25" s="810"/>
      <c r="BV25" s="810"/>
      <c r="BW25" s="810"/>
      <c r="BX25" s="810"/>
      <c r="BY25" s="810"/>
      <c r="BZ25" s="810"/>
      <c r="CA25" s="810"/>
      <c r="CB25" s="810"/>
      <c r="CC25" s="810"/>
      <c r="CD25" s="810"/>
      <c r="CE25" s="810"/>
      <c r="CF25" s="810"/>
      <c r="CG25" s="811"/>
      <c r="CH25" s="812"/>
      <c r="CI25" s="813"/>
      <c r="CJ25" s="813"/>
      <c r="CK25" s="813"/>
      <c r="CL25" s="814"/>
      <c r="CM25" s="812"/>
      <c r="CN25" s="813"/>
      <c r="CO25" s="813"/>
      <c r="CP25" s="813"/>
      <c r="CQ25" s="814"/>
      <c r="CR25" s="812"/>
      <c r="CS25" s="813"/>
      <c r="CT25" s="813"/>
      <c r="CU25" s="813"/>
      <c r="CV25" s="814"/>
      <c r="CW25" s="812"/>
      <c r="CX25" s="813"/>
      <c r="CY25" s="813"/>
      <c r="CZ25" s="813"/>
      <c r="DA25" s="814"/>
      <c r="DB25" s="812"/>
      <c r="DC25" s="813"/>
      <c r="DD25" s="813"/>
      <c r="DE25" s="813"/>
      <c r="DF25" s="814"/>
      <c r="DG25" s="812"/>
      <c r="DH25" s="813"/>
      <c r="DI25" s="813"/>
      <c r="DJ25" s="813"/>
      <c r="DK25" s="814"/>
      <c r="DL25" s="812"/>
      <c r="DM25" s="813"/>
      <c r="DN25" s="813"/>
      <c r="DO25" s="813"/>
      <c r="DP25" s="814"/>
      <c r="DQ25" s="812"/>
      <c r="DR25" s="813"/>
      <c r="DS25" s="813"/>
      <c r="DT25" s="813"/>
      <c r="DU25" s="814"/>
      <c r="DV25" s="809"/>
      <c r="DW25" s="810"/>
      <c r="DX25" s="810"/>
      <c r="DY25" s="810"/>
      <c r="DZ25" s="815"/>
      <c r="EA25" s="226"/>
    </row>
    <row r="26" spans="1:131" ht="26.25" customHeight="1" x14ac:dyDescent="0.15">
      <c r="A26" s="763" t="s">
        <v>373</v>
      </c>
      <c r="B26" s="764"/>
      <c r="C26" s="764"/>
      <c r="D26" s="764"/>
      <c r="E26" s="764"/>
      <c r="F26" s="764"/>
      <c r="G26" s="764"/>
      <c r="H26" s="764"/>
      <c r="I26" s="764"/>
      <c r="J26" s="764"/>
      <c r="K26" s="764"/>
      <c r="L26" s="764"/>
      <c r="M26" s="764"/>
      <c r="N26" s="764"/>
      <c r="O26" s="764"/>
      <c r="P26" s="765"/>
      <c r="Q26" s="769" t="s">
        <v>396</v>
      </c>
      <c r="R26" s="770"/>
      <c r="S26" s="770"/>
      <c r="T26" s="770"/>
      <c r="U26" s="771"/>
      <c r="V26" s="769" t="s">
        <v>397</v>
      </c>
      <c r="W26" s="770"/>
      <c r="X26" s="770"/>
      <c r="Y26" s="770"/>
      <c r="Z26" s="771"/>
      <c r="AA26" s="769" t="s">
        <v>398</v>
      </c>
      <c r="AB26" s="770"/>
      <c r="AC26" s="770"/>
      <c r="AD26" s="770"/>
      <c r="AE26" s="770"/>
      <c r="AF26" s="850" t="s">
        <v>399</v>
      </c>
      <c r="AG26" s="851"/>
      <c r="AH26" s="851"/>
      <c r="AI26" s="851"/>
      <c r="AJ26" s="852"/>
      <c r="AK26" s="770" t="s">
        <v>400</v>
      </c>
      <c r="AL26" s="770"/>
      <c r="AM26" s="770"/>
      <c r="AN26" s="770"/>
      <c r="AO26" s="771"/>
      <c r="AP26" s="769" t="s">
        <v>401</v>
      </c>
      <c r="AQ26" s="770"/>
      <c r="AR26" s="770"/>
      <c r="AS26" s="770"/>
      <c r="AT26" s="771"/>
      <c r="AU26" s="769" t="s">
        <v>402</v>
      </c>
      <c r="AV26" s="770"/>
      <c r="AW26" s="770"/>
      <c r="AX26" s="770"/>
      <c r="AY26" s="771"/>
      <c r="AZ26" s="769" t="s">
        <v>403</v>
      </c>
      <c r="BA26" s="770"/>
      <c r="BB26" s="770"/>
      <c r="BC26" s="770"/>
      <c r="BD26" s="771"/>
      <c r="BE26" s="769" t="s">
        <v>380</v>
      </c>
      <c r="BF26" s="770"/>
      <c r="BG26" s="770"/>
      <c r="BH26" s="770"/>
      <c r="BI26" s="776"/>
      <c r="BJ26" s="228"/>
      <c r="BK26" s="228"/>
      <c r="BL26" s="228"/>
      <c r="BM26" s="228"/>
      <c r="BN26" s="228"/>
      <c r="BO26" s="237"/>
      <c r="BP26" s="237"/>
      <c r="BQ26" s="234">
        <v>20</v>
      </c>
      <c r="BR26" s="235"/>
      <c r="BS26" s="809"/>
      <c r="BT26" s="810"/>
      <c r="BU26" s="810"/>
      <c r="BV26" s="810"/>
      <c r="BW26" s="810"/>
      <c r="BX26" s="810"/>
      <c r="BY26" s="810"/>
      <c r="BZ26" s="810"/>
      <c r="CA26" s="810"/>
      <c r="CB26" s="810"/>
      <c r="CC26" s="810"/>
      <c r="CD26" s="810"/>
      <c r="CE26" s="810"/>
      <c r="CF26" s="810"/>
      <c r="CG26" s="811"/>
      <c r="CH26" s="812"/>
      <c r="CI26" s="813"/>
      <c r="CJ26" s="813"/>
      <c r="CK26" s="813"/>
      <c r="CL26" s="814"/>
      <c r="CM26" s="812"/>
      <c r="CN26" s="813"/>
      <c r="CO26" s="813"/>
      <c r="CP26" s="813"/>
      <c r="CQ26" s="814"/>
      <c r="CR26" s="812"/>
      <c r="CS26" s="813"/>
      <c r="CT26" s="813"/>
      <c r="CU26" s="813"/>
      <c r="CV26" s="814"/>
      <c r="CW26" s="812"/>
      <c r="CX26" s="813"/>
      <c r="CY26" s="813"/>
      <c r="CZ26" s="813"/>
      <c r="DA26" s="814"/>
      <c r="DB26" s="812"/>
      <c r="DC26" s="813"/>
      <c r="DD26" s="813"/>
      <c r="DE26" s="813"/>
      <c r="DF26" s="814"/>
      <c r="DG26" s="812"/>
      <c r="DH26" s="813"/>
      <c r="DI26" s="813"/>
      <c r="DJ26" s="813"/>
      <c r="DK26" s="814"/>
      <c r="DL26" s="812"/>
      <c r="DM26" s="813"/>
      <c r="DN26" s="813"/>
      <c r="DO26" s="813"/>
      <c r="DP26" s="814"/>
      <c r="DQ26" s="812"/>
      <c r="DR26" s="813"/>
      <c r="DS26" s="813"/>
      <c r="DT26" s="813"/>
      <c r="DU26" s="814"/>
      <c r="DV26" s="809"/>
      <c r="DW26" s="810"/>
      <c r="DX26" s="810"/>
      <c r="DY26" s="810"/>
      <c r="DZ26" s="815"/>
      <c r="EA26" s="226"/>
    </row>
    <row r="27" spans="1:131" ht="26.25" customHeight="1" thickBot="1" x14ac:dyDescent="0.2">
      <c r="A27" s="766"/>
      <c r="B27" s="767"/>
      <c r="C27" s="767"/>
      <c r="D27" s="767"/>
      <c r="E27" s="767"/>
      <c r="F27" s="767"/>
      <c r="G27" s="767"/>
      <c r="H27" s="767"/>
      <c r="I27" s="767"/>
      <c r="J27" s="767"/>
      <c r="K27" s="767"/>
      <c r="L27" s="767"/>
      <c r="M27" s="767"/>
      <c r="N27" s="767"/>
      <c r="O27" s="767"/>
      <c r="P27" s="768"/>
      <c r="Q27" s="772"/>
      <c r="R27" s="773"/>
      <c r="S27" s="773"/>
      <c r="T27" s="773"/>
      <c r="U27" s="774"/>
      <c r="V27" s="772"/>
      <c r="W27" s="773"/>
      <c r="X27" s="773"/>
      <c r="Y27" s="773"/>
      <c r="Z27" s="774"/>
      <c r="AA27" s="772"/>
      <c r="AB27" s="773"/>
      <c r="AC27" s="773"/>
      <c r="AD27" s="773"/>
      <c r="AE27" s="773"/>
      <c r="AF27" s="853"/>
      <c r="AG27" s="854"/>
      <c r="AH27" s="854"/>
      <c r="AI27" s="854"/>
      <c r="AJ27" s="855"/>
      <c r="AK27" s="773"/>
      <c r="AL27" s="773"/>
      <c r="AM27" s="773"/>
      <c r="AN27" s="773"/>
      <c r="AO27" s="774"/>
      <c r="AP27" s="772"/>
      <c r="AQ27" s="773"/>
      <c r="AR27" s="773"/>
      <c r="AS27" s="773"/>
      <c r="AT27" s="774"/>
      <c r="AU27" s="772"/>
      <c r="AV27" s="773"/>
      <c r="AW27" s="773"/>
      <c r="AX27" s="773"/>
      <c r="AY27" s="774"/>
      <c r="AZ27" s="772"/>
      <c r="BA27" s="773"/>
      <c r="BB27" s="773"/>
      <c r="BC27" s="773"/>
      <c r="BD27" s="774"/>
      <c r="BE27" s="772"/>
      <c r="BF27" s="773"/>
      <c r="BG27" s="773"/>
      <c r="BH27" s="773"/>
      <c r="BI27" s="778"/>
      <c r="BJ27" s="228"/>
      <c r="BK27" s="228"/>
      <c r="BL27" s="228"/>
      <c r="BM27" s="228"/>
      <c r="BN27" s="228"/>
      <c r="BO27" s="237"/>
      <c r="BP27" s="237"/>
      <c r="BQ27" s="234">
        <v>21</v>
      </c>
      <c r="BR27" s="235"/>
      <c r="BS27" s="809"/>
      <c r="BT27" s="810"/>
      <c r="BU27" s="810"/>
      <c r="BV27" s="810"/>
      <c r="BW27" s="810"/>
      <c r="BX27" s="810"/>
      <c r="BY27" s="810"/>
      <c r="BZ27" s="810"/>
      <c r="CA27" s="810"/>
      <c r="CB27" s="810"/>
      <c r="CC27" s="810"/>
      <c r="CD27" s="810"/>
      <c r="CE27" s="810"/>
      <c r="CF27" s="810"/>
      <c r="CG27" s="811"/>
      <c r="CH27" s="812"/>
      <c r="CI27" s="813"/>
      <c r="CJ27" s="813"/>
      <c r="CK27" s="813"/>
      <c r="CL27" s="814"/>
      <c r="CM27" s="812"/>
      <c r="CN27" s="813"/>
      <c r="CO27" s="813"/>
      <c r="CP27" s="813"/>
      <c r="CQ27" s="814"/>
      <c r="CR27" s="812"/>
      <c r="CS27" s="813"/>
      <c r="CT27" s="813"/>
      <c r="CU27" s="813"/>
      <c r="CV27" s="814"/>
      <c r="CW27" s="812"/>
      <c r="CX27" s="813"/>
      <c r="CY27" s="813"/>
      <c r="CZ27" s="813"/>
      <c r="DA27" s="814"/>
      <c r="DB27" s="812"/>
      <c r="DC27" s="813"/>
      <c r="DD27" s="813"/>
      <c r="DE27" s="813"/>
      <c r="DF27" s="814"/>
      <c r="DG27" s="812"/>
      <c r="DH27" s="813"/>
      <c r="DI27" s="813"/>
      <c r="DJ27" s="813"/>
      <c r="DK27" s="814"/>
      <c r="DL27" s="812"/>
      <c r="DM27" s="813"/>
      <c r="DN27" s="813"/>
      <c r="DO27" s="813"/>
      <c r="DP27" s="814"/>
      <c r="DQ27" s="812"/>
      <c r="DR27" s="813"/>
      <c r="DS27" s="813"/>
      <c r="DT27" s="813"/>
      <c r="DU27" s="814"/>
      <c r="DV27" s="809"/>
      <c r="DW27" s="810"/>
      <c r="DX27" s="810"/>
      <c r="DY27" s="810"/>
      <c r="DZ27" s="815"/>
      <c r="EA27" s="226"/>
    </row>
    <row r="28" spans="1:131" ht="26.25" customHeight="1" thickTop="1" x14ac:dyDescent="0.15">
      <c r="A28" s="238">
        <v>1</v>
      </c>
      <c r="B28" s="785" t="s">
        <v>404</v>
      </c>
      <c r="C28" s="786"/>
      <c r="D28" s="786"/>
      <c r="E28" s="786"/>
      <c r="F28" s="786"/>
      <c r="G28" s="786"/>
      <c r="H28" s="786"/>
      <c r="I28" s="786"/>
      <c r="J28" s="786"/>
      <c r="K28" s="786"/>
      <c r="L28" s="786"/>
      <c r="M28" s="786"/>
      <c r="N28" s="786"/>
      <c r="O28" s="786"/>
      <c r="P28" s="787"/>
      <c r="Q28" s="858">
        <v>1184</v>
      </c>
      <c r="R28" s="859"/>
      <c r="S28" s="859"/>
      <c r="T28" s="859"/>
      <c r="U28" s="859"/>
      <c r="V28" s="859">
        <v>1064</v>
      </c>
      <c r="W28" s="859"/>
      <c r="X28" s="859"/>
      <c r="Y28" s="859"/>
      <c r="Z28" s="859"/>
      <c r="AA28" s="859">
        <v>21</v>
      </c>
      <c r="AB28" s="859"/>
      <c r="AC28" s="859"/>
      <c r="AD28" s="859"/>
      <c r="AE28" s="860"/>
      <c r="AF28" s="861">
        <v>21</v>
      </c>
      <c r="AG28" s="859"/>
      <c r="AH28" s="859"/>
      <c r="AI28" s="859"/>
      <c r="AJ28" s="862"/>
      <c r="AK28" s="863">
        <v>69</v>
      </c>
      <c r="AL28" s="864"/>
      <c r="AM28" s="864"/>
      <c r="AN28" s="864"/>
      <c r="AO28" s="864"/>
      <c r="AP28" s="864" t="s">
        <v>572</v>
      </c>
      <c r="AQ28" s="864"/>
      <c r="AR28" s="864"/>
      <c r="AS28" s="864"/>
      <c r="AT28" s="864"/>
      <c r="AU28" s="864" t="s">
        <v>572</v>
      </c>
      <c r="AV28" s="864"/>
      <c r="AW28" s="864"/>
      <c r="AX28" s="864"/>
      <c r="AY28" s="864"/>
      <c r="AZ28" s="864" t="s">
        <v>572</v>
      </c>
      <c r="BA28" s="864"/>
      <c r="BB28" s="864"/>
      <c r="BC28" s="864"/>
      <c r="BD28" s="864"/>
      <c r="BE28" s="856"/>
      <c r="BF28" s="856"/>
      <c r="BG28" s="856"/>
      <c r="BH28" s="856"/>
      <c r="BI28" s="857"/>
      <c r="BJ28" s="228"/>
      <c r="BK28" s="228"/>
      <c r="BL28" s="228"/>
      <c r="BM28" s="228"/>
      <c r="BN28" s="228"/>
      <c r="BO28" s="237"/>
      <c r="BP28" s="237"/>
      <c r="BQ28" s="234">
        <v>22</v>
      </c>
      <c r="BR28" s="235"/>
      <c r="BS28" s="809"/>
      <c r="BT28" s="810"/>
      <c r="BU28" s="810"/>
      <c r="BV28" s="810"/>
      <c r="BW28" s="810"/>
      <c r="BX28" s="810"/>
      <c r="BY28" s="810"/>
      <c r="BZ28" s="810"/>
      <c r="CA28" s="810"/>
      <c r="CB28" s="810"/>
      <c r="CC28" s="810"/>
      <c r="CD28" s="810"/>
      <c r="CE28" s="810"/>
      <c r="CF28" s="810"/>
      <c r="CG28" s="811"/>
      <c r="CH28" s="812"/>
      <c r="CI28" s="813"/>
      <c r="CJ28" s="813"/>
      <c r="CK28" s="813"/>
      <c r="CL28" s="814"/>
      <c r="CM28" s="812"/>
      <c r="CN28" s="813"/>
      <c r="CO28" s="813"/>
      <c r="CP28" s="813"/>
      <c r="CQ28" s="814"/>
      <c r="CR28" s="812"/>
      <c r="CS28" s="813"/>
      <c r="CT28" s="813"/>
      <c r="CU28" s="813"/>
      <c r="CV28" s="814"/>
      <c r="CW28" s="812"/>
      <c r="CX28" s="813"/>
      <c r="CY28" s="813"/>
      <c r="CZ28" s="813"/>
      <c r="DA28" s="814"/>
      <c r="DB28" s="812"/>
      <c r="DC28" s="813"/>
      <c r="DD28" s="813"/>
      <c r="DE28" s="813"/>
      <c r="DF28" s="814"/>
      <c r="DG28" s="812"/>
      <c r="DH28" s="813"/>
      <c r="DI28" s="813"/>
      <c r="DJ28" s="813"/>
      <c r="DK28" s="814"/>
      <c r="DL28" s="812"/>
      <c r="DM28" s="813"/>
      <c r="DN28" s="813"/>
      <c r="DO28" s="813"/>
      <c r="DP28" s="814"/>
      <c r="DQ28" s="812"/>
      <c r="DR28" s="813"/>
      <c r="DS28" s="813"/>
      <c r="DT28" s="813"/>
      <c r="DU28" s="814"/>
      <c r="DV28" s="809"/>
      <c r="DW28" s="810"/>
      <c r="DX28" s="810"/>
      <c r="DY28" s="810"/>
      <c r="DZ28" s="815"/>
      <c r="EA28" s="226"/>
    </row>
    <row r="29" spans="1:131" ht="26.25" customHeight="1" x14ac:dyDescent="0.15">
      <c r="A29" s="238">
        <v>2</v>
      </c>
      <c r="B29" s="816" t="s">
        <v>405</v>
      </c>
      <c r="C29" s="817"/>
      <c r="D29" s="817"/>
      <c r="E29" s="817"/>
      <c r="F29" s="817"/>
      <c r="G29" s="817"/>
      <c r="H29" s="817"/>
      <c r="I29" s="817"/>
      <c r="J29" s="817"/>
      <c r="K29" s="817"/>
      <c r="L29" s="817"/>
      <c r="M29" s="817"/>
      <c r="N29" s="817"/>
      <c r="O29" s="817"/>
      <c r="P29" s="818"/>
      <c r="Q29" s="819">
        <v>1196</v>
      </c>
      <c r="R29" s="820"/>
      <c r="S29" s="820"/>
      <c r="T29" s="820"/>
      <c r="U29" s="820"/>
      <c r="V29" s="820">
        <v>1053</v>
      </c>
      <c r="W29" s="820"/>
      <c r="X29" s="820"/>
      <c r="Y29" s="820"/>
      <c r="Z29" s="820"/>
      <c r="AA29" s="820">
        <v>143</v>
      </c>
      <c r="AB29" s="820"/>
      <c r="AC29" s="820"/>
      <c r="AD29" s="820"/>
      <c r="AE29" s="821"/>
      <c r="AF29" s="822">
        <v>143</v>
      </c>
      <c r="AG29" s="823"/>
      <c r="AH29" s="823"/>
      <c r="AI29" s="823"/>
      <c r="AJ29" s="824"/>
      <c r="AK29" s="868">
        <v>179</v>
      </c>
      <c r="AL29" s="865"/>
      <c r="AM29" s="865"/>
      <c r="AN29" s="865"/>
      <c r="AO29" s="865"/>
      <c r="AP29" s="865" t="s">
        <v>508</v>
      </c>
      <c r="AQ29" s="865"/>
      <c r="AR29" s="865"/>
      <c r="AS29" s="865"/>
      <c r="AT29" s="865"/>
      <c r="AU29" s="865" t="s">
        <v>508</v>
      </c>
      <c r="AV29" s="865"/>
      <c r="AW29" s="865"/>
      <c r="AX29" s="865"/>
      <c r="AY29" s="865"/>
      <c r="AZ29" s="865" t="s">
        <v>508</v>
      </c>
      <c r="BA29" s="865"/>
      <c r="BB29" s="865"/>
      <c r="BC29" s="865"/>
      <c r="BD29" s="865"/>
      <c r="BE29" s="866"/>
      <c r="BF29" s="866"/>
      <c r="BG29" s="866"/>
      <c r="BH29" s="866"/>
      <c r="BI29" s="867"/>
      <c r="BJ29" s="228"/>
      <c r="BK29" s="228"/>
      <c r="BL29" s="228"/>
      <c r="BM29" s="228"/>
      <c r="BN29" s="228"/>
      <c r="BO29" s="237"/>
      <c r="BP29" s="237"/>
      <c r="BQ29" s="234">
        <v>23</v>
      </c>
      <c r="BR29" s="235"/>
      <c r="BS29" s="809"/>
      <c r="BT29" s="810"/>
      <c r="BU29" s="810"/>
      <c r="BV29" s="810"/>
      <c r="BW29" s="810"/>
      <c r="BX29" s="810"/>
      <c r="BY29" s="810"/>
      <c r="BZ29" s="810"/>
      <c r="CA29" s="810"/>
      <c r="CB29" s="810"/>
      <c r="CC29" s="810"/>
      <c r="CD29" s="810"/>
      <c r="CE29" s="810"/>
      <c r="CF29" s="810"/>
      <c r="CG29" s="811"/>
      <c r="CH29" s="812"/>
      <c r="CI29" s="813"/>
      <c r="CJ29" s="813"/>
      <c r="CK29" s="813"/>
      <c r="CL29" s="814"/>
      <c r="CM29" s="812"/>
      <c r="CN29" s="813"/>
      <c r="CO29" s="813"/>
      <c r="CP29" s="813"/>
      <c r="CQ29" s="814"/>
      <c r="CR29" s="812"/>
      <c r="CS29" s="813"/>
      <c r="CT29" s="813"/>
      <c r="CU29" s="813"/>
      <c r="CV29" s="814"/>
      <c r="CW29" s="812"/>
      <c r="CX29" s="813"/>
      <c r="CY29" s="813"/>
      <c r="CZ29" s="813"/>
      <c r="DA29" s="814"/>
      <c r="DB29" s="812"/>
      <c r="DC29" s="813"/>
      <c r="DD29" s="813"/>
      <c r="DE29" s="813"/>
      <c r="DF29" s="814"/>
      <c r="DG29" s="812"/>
      <c r="DH29" s="813"/>
      <c r="DI29" s="813"/>
      <c r="DJ29" s="813"/>
      <c r="DK29" s="814"/>
      <c r="DL29" s="812"/>
      <c r="DM29" s="813"/>
      <c r="DN29" s="813"/>
      <c r="DO29" s="813"/>
      <c r="DP29" s="814"/>
      <c r="DQ29" s="812"/>
      <c r="DR29" s="813"/>
      <c r="DS29" s="813"/>
      <c r="DT29" s="813"/>
      <c r="DU29" s="814"/>
      <c r="DV29" s="809"/>
      <c r="DW29" s="810"/>
      <c r="DX29" s="810"/>
      <c r="DY29" s="810"/>
      <c r="DZ29" s="815"/>
      <c r="EA29" s="226"/>
    </row>
    <row r="30" spans="1:131" ht="26.25" customHeight="1" x14ac:dyDescent="0.15">
      <c r="A30" s="238">
        <v>3</v>
      </c>
      <c r="B30" s="816" t="s">
        <v>406</v>
      </c>
      <c r="C30" s="817"/>
      <c r="D30" s="817"/>
      <c r="E30" s="817"/>
      <c r="F30" s="817"/>
      <c r="G30" s="817"/>
      <c r="H30" s="817"/>
      <c r="I30" s="817"/>
      <c r="J30" s="817"/>
      <c r="K30" s="817"/>
      <c r="L30" s="817"/>
      <c r="M30" s="817"/>
      <c r="N30" s="817"/>
      <c r="O30" s="817"/>
      <c r="P30" s="818"/>
      <c r="Q30" s="819">
        <v>134</v>
      </c>
      <c r="R30" s="820"/>
      <c r="S30" s="820"/>
      <c r="T30" s="820"/>
      <c r="U30" s="820"/>
      <c r="V30" s="820">
        <v>134</v>
      </c>
      <c r="W30" s="820"/>
      <c r="X30" s="820"/>
      <c r="Y30" s="820"/>
      <c r="Z30" s="820"/>
      <c r="AA30" s="820">
        <v>0</v>
      </c>
      <c r="AB30" s="820"/>
      <c r="AC30" s="820"/>
      <c r="AD30" s="820"/>
      <c r="AE30" s="821"/>
      <c r="AF30" s="822">
        <v>0</v>
      </c>
      <c r="AG30" s="823"/>
      <c r="AH30" s="823"/>
      <c r="AI30" s="823"/>
      <c r="AJ30" s="824"/>
      <c r="AK30" s="868">
        <v>37</v>
      </c>
      <c r="AL30" s="865"/>
      <c r="AM30" s="865"/>
      <c r="AN30" s="865"/>
      <c r="AO30" s="865"/>
      <c r="AP30" s="865" t="s">
        <v>508</v>
      </c>
      <c r="AQ30" s="865"/>
      <c r="AR30" s="865"/>
      <c r="AS30" s="865"/>
      <c r="AT30" s="865"/>
      <c r="AU30" s="865" t="s">
        <v>508</v>
      </c>
      <c r="AV30" s="865"/>
      <c r="AW30" s="865"/>
      <c r="AX30" s="865"/>
      <c r="AY30" s="865"/>
      <c r="AZ30" s="865" t="s">
        <v>508</v>
      </c>
      <c r="BA30" s="865"/>
      <c r="BB30" s="865"/>
      <c r="BC30" s="865"/>
      <c r="BD30" s="865"/>
      <c r="BE30" s="866"/>
      <c r="BF30" s="866"/>
      <c r="BG30" s="866"/>
      <c r="BH30" s="866"/>
      <c r="BI30" s="867"/>
      <c r="BJ30" s="228"/>
      <c r="BK30" s="228"/>
      <c r="BL30" s="228"/>
      <c r="BM30" s="228"/>
      <c r="BN30" s="228"/>
      <c r="BO30" s="237"/>
      <c r="BP30" s="237"/>
      <c r="BQ30" s="234">
        <v>24</v>
      </c>
      <c r="BR30" s="235"/>
      <c r="BS30" s="809"/>
      <c r="BT30" s="810"/>
      <c r="BU30" s="810"/>
      <c r="BV30" s="810"/>
      <c r="BW30" s="810"/>
      <c r="BX30" s="810"/>
      <c r="BY30" s="810"/>
      <c r="BZ30" s="810"/>
      <c r="CA30" s="810"/>
      <c r="CB30" s="810"/>
      <c r="CC30" s="810"/>
      <c r="CD30" s="810"/>
      <c r="CE30" s="810"/>
      <c r="CF30" s="810"/>
      <c r="CG30" s="811"/>
      <c r="CH30" s="812"/>
      <c r="CI30" s="813"/>
      <c r="CJ30" s="813"/>
      <c r="CK30" s="813"/>
      <c r="CL30" s="814"/>
      <c r="CM30" s="812"/>
      <c r="CN30" s="813"/>
      <c r="CO30" s="813"/>
      <c r="CP30" s="813"/>
      <c r="CQ30" s="814"/>
      <c r="CR30" s="812"/>
      <c r="CS30" s="813"/>
      <c r="CT30" s="813"/>
      <c r="CU30" s="813"/>
      <c r="CV30" s="814"/>
      <c r="CW30" s="812"/>
      <c r="CX30" s="813"/>
      <c r="CY30" s="813"/>
      <c r="CZ30" s="813"/>
      <c r="DA30" s="814"/>
      <c r="DB30" s="812"/>
      <c r="DC30" s="813"/>
      <c r="DD30" s="813"/>
      <c r="DE30" s="813"/>
      <c r="DF30" s="814"/>
      <c r="DG30" s="812"/>
      <c r="DH30" s="813"/>
      <c r="DI30" s="813"/>
      <c r="DJ30" s="813"/>
      <c r="DK30" s="814"/>
      <c r="DL30" s="812"/>
      <c r="DM30" s="813"/>
      <c r="DN30" s="813"/>
      <c r="DO30" s="813"/>
      <c r="DP30" s="814"/>
      <c r="DQ30" s="812"/>
      <c r="DR30" s="813"/>
      <c r="DS30" s="813"/>
      <c r="DT30" s="813"/>
      <c r="DU30" s="814"/>
      <c r="DV30" s="809"/>
      <c r="DW30" s="810"/>
      <c r="DX30" s="810"/>
      <c r="DY30" s="810"/>
      <c r="DZ30" s="815"/>
      <c r="EA30" s="226"/>
    </row>
    <row r="31" spans="1:131" ht="26.25" customHeight="1" x14ac:dyDescent="0.15">
      <c r="A31" s="238">
        <v>4</v>
      </c>
      <c r="B31" s="816" t="s">
        <v>407</v>
      </c>
      <c r="C31" s="817"/>
      <c r="D31" s="817"/>
      <c r="E31" s="817"/>
      <c r="F31" s="817"/>
      <c r="G31" s="817"/>
      <c r="H31" s="817"/>
      <c r="I31" s="817"/>
      <c r="J31" s="817"/>
      <c r="K31" s="817"/>
      <c r="L31" s="817"/>
      <c r="M31" s="817"/>
      <c r="N31" s="817"/>
      <c r="O31" s="817"/>
      <c r="P31" s="818"/>
      <c r="Q31" s="819">
        <v>123</v>
      </c>
      <c r="R31" s="820"/>
      <c r="S31" s="820"/>
      <c r="T31" s="820"/>
      <c r="U31" s="820"/>
      <c r="V31" s="820">
        <v>128</v>
      </c>
      <c r="W31" s="820"/>
      <c r="X31" s="820"/>
      <c r="Y31" s="820"/>
      <c r="Z31" s="820"/>
      <c r="AA31" s="820">
        <v>-5</v>
      </c>
      <c r="AB31" s="820"/>
      <c r="AC31" s="820"/>
      <c r="AD31" s="820"/>
      <c r="AE31" s="821"/>
      <c r="AF31" s="822">
        <v>481</v>
      </c>
      <c r="AG31" s="823"/>
      <c r="AH31" s="823"/>
      <c r="AI31" s="823"/>
      <c r="AJ31" s="824"/>
      <c r="AK31" s="868">
        <v>14</v>
      </c>
      <c r="AL31" s="865"/>
      <c r="AM31" s="865"/>
      <c r="AN31" s="865"/>
      <c r="AO31" s="865"/>
      <c r="AP31" s="865">
        <v>589</v>
      </c>
      <c r="AQ31" s="865"/>
      <c r="AR31" s="865"/>
      <c r="AS31" s="865"/>
      <c r="AT31" s="865"/>
      <c r="AU31" s="865">
        <v>171</v>
      </c>
      <c r="AV31" s="865"/>
      <c r="AW31" s="865"/>
      <c r="AX31" s="865"/>
      <c r="AY31" s="865"/>
      <c r="AZ31" s="869" t="s">
        <v>508</v>
      </c>
      <c r="BA31" s="869"/>
      <c r="BB31" s="869"/>
      <c r="BC31" s="869"/>
      <c r="BD31" s="869"/>
      <c r="BE31" s="866" t="s">
        <v>408</v>
      </c>
      <c r="BF31" s="866"/>
      <c r="BG31" s="866"/>
      <c r="BH31" s="866"/>
      <c r="BI31" s="867"/>
      <c r="BJ31" s="228"/>
      <c r="BK31" s="228"/>
      <c r="BL31" s="228"/>
      <c r="BM31" s="228"/>
      <c r="BN31" s="228"/>
      <c r="BO31" s="237"/>
      <c r="BP31" s="237"/>
      <c r="BQ31" s="234">
        <v>25</v>
      </c>
      <c r="BR31" s="235"/>
      <c r="BS31" s="809"/>
      <c r="BT31" s="810"/>
      <c r="BU31" s="810"/>
      <c r="BV31" s="810"/>
      <c r="BW31" s="810"/>
      <c r="BX31" s="810"/>
      <c r="BY31" s="810"/>
      <c r="BZ31" s="810"/>
      <c r="CA31" s="810"/>
      <c r="CB31" s="810"/>
      <c r="CC31" s="810"/>
      <c r="CD31" s="810"/>
      <c r="CE31" s="810"/>
      <c r="CF31" s="810"/>
      <c r="CG31" s="811"/>
      <c r="CH31" s="812"/>
      <c r="CI31" s="813"/>
      <c r="CJ31" s="813"/>
      <c r="CK31" s="813"/>
      <c r="CL31" s="814"/>
      <c r="CM31" s="812"/>
      <c r="CN31" s="813"/>
      <c r="CO31" s="813"/>
      <c r="CP31" s="813"/>
      <c r="CQ31" s="814"/>
      <c r="CR31" s="812"/>
      <c r="CS31" s="813"/>
      <c r="CT31" s="813"/>
      <c r="CU31" s="813"/>
      <c r="CV31" s="814"/>
      <c r="CW31" s="812"/>
      <c r="CX31" s="813"/>
      <c r="CY31" s="813"/>
      <c r="CZ31" s="813"/>
      <c r="DA31" s="814"/>
      <c r="DB31" s="812"/>
      <c r="DC31" s="813"/>
      <c r="DD31" s="813"/>
      <c r="DE31" s="813"/>
      <c r="DF31" s="814"/>
      <c r="DG31" s="812"/>
      <c r="DH31" s="813"/>
      <c r="DI31" s="813"/>
      <c r="DJ31" s="813"/>
      <c r="DK31" s="814"/>
      <c r="DL31" s="812"/>
      <c r="DM31" s="813"/>
      <c r="DN31" s="813"/>
      <c r="DO31" s="813"/>
      <c r="DP31" s="814"/>
      <c r="DQ31" s="812"/>
      <c r="DR31" s="813"/>
      <c r="DS31" s="813"/>
      <c r="DT31" s="813"/>
      <c r="DU31" s="814"/>
      <c r="DV31" s="809"/>
      <c r="DW31" s="810"/>
      <c r="DX31" s="810"/>
      <c r="DY31" s="810"/>
      <c r="DZ31" s="815"/>
      <c r="EA31" s="226"/>
    </row>
    <row r="32" spans="1:131" ht="26.25" customHeight="1" x14ac:dyDescent="0.15">
      <c r="A32" s="238">
        <v>5</v>
      </c>
      <c r="B32" s="816" t="s">
        <v>409</v>
      </c>
      <c r="C32" s="817"/>
      <c r="D32" s="817"/>
      <c r="E32" s="817"/>
      <c r="F32" s="817"/>
      <c r="G32" s="817"/>
      <c r="H32" s="817"/>
      <c r="I32" s="817"/>
      <c r="J32" s="817"/>
      <c r="K32" s="817"/>
      <c r="L32" s="817"/>
      <c r="M32" s="817"/>
      <c r="N32" s="817"/>
      <c r="O32" s="817"/>
      <c r="P32" s="818"/>
      <c r="Q32" s="819">
        <v>199</v>
      </c>
      <c r="R32" s="820"/>
      <c r="S32" s="820"/>
      <c r="T32" s="820"/>
      <c r="U32" s="820"/>
      <c r="V32" s="820">
        <v>189</v>
      </c>
      <c r="W32" s="820"/>
      <c r="X32" s="820"/>
      <c r="Y32" s="820"/>
      <c r="Z32" s="820"/>
      <c r="AA32" s="820">
        <v>10</v>
      </c>
      <c r="AB32" s="820"/>
      <c r="AC32" s="820"/>
      <c r="AD32" s="820"/>
      <c r="AE32" s="821"/>
      <c r="AF32" s="822">
        <v>11</v>
      </c>
      <c r="AG32" s="823"/>
      <c r="AH32" s="823"/>
      <c r="AI32" s="823"/>
      <c r="AJ32" s="824"/>
      <c r="AK32" s="868">
        <v>81</v>
      </c>
      <c r="AL32" s="865"/>
      <c r="AM32" s="865"/>
      <c r="AN32" s="865"/>
      <c r="AO32" s="865"/>
      <c r="AP32" s="865">
        <v>665</v>
      </c>
      <c r="AQ32" s="865"/>
      <c r="AR32" s="865"/>
      <c r="AS32" s="865"/>
      <c r="AT32" s="865"/>
      <c r="AU32" s="865">
        <v>660</v>
      </c>
      <c r="AV32" s="865"/>
      <c r="AW32" s="865"/>
      <c r="AX32" s="865"/>
      <c r="AY32" s="865"/>
      <c r="AZ32" s="869" t="s">
        <v>508</v>
      </c>
      <c r="BA32" s="869"/>
      <c r="BB32" s="869"/>
      <c r="BC32" s="869"/>
      <c r="BD32" s="869"/>
      <c r="BE32" s="866" t="s">
        <v>410</v>
      </c>
      <c r="BF32" s="866"/>
      <c r="BG32" s="866"/>
      <c r="BH32" s="866"/>
      <c r="BI32" s="867"/>
      <c r="BJ32" s="228"/>
      <c r="BK32" s="228"/>
      <c r="BL32" s="228"/>
      <c r="BM32" s="228"/>
      <c r="BN32" s="228"/>
      <c r="BO32" s="237"/>
      <c r="BP32" s="237"/>
      <c r="BQ32" s="234">
        <v>26</v>
      </c>
      <c r="BR32" s="235"/>
      <c r="BS32" s="809"/>
      <c r="BT32" s="810"/>
      <c r="BU32" s="810"/>
      <c r="BV32" s="810"/>
      <c r="BW32" s="810"/>
      <c r="BX32" s="810"/>
      <c r="BY32" s="810"/>
      <c r="BZ32" s="810"/>
      <c r="CA32" s="810"/>
      <c r="CB32" s="810"/>
      <c r="CC32" s="810"/>
      <c r="CD32" s="810"/>
      <c r="CE32" s="810"/>
      <c r="CF32" s="810"/>
      <c r="CG32" s="811"/>
      <c r="CH32" s="812"/>
      <c r="CI32" s="813"/>
      <c r="CJ32" s="813"/>
      <c r="CK32" s="813"/>
      <c r="CL32" s="814"/>
      <c r="CM32" s="812"/>
      <c r="CN32" s="813"/>
      <c r="CO32" s="813"/>
      <c r="CP32" s="813"/>
      <c r="CQ32" s="814"/>
      <c r="CR32" s="812"/>
      <c r="CS32" s="813"/>
      <c r="CT32" s="813"/>
      <c r="CU32" s="813"/>
      <c r="CV32" s="814"/>
      <c r="CW32" s="812"/>
      <c r="CX32" s="813"/>
      <c r="CY32" s="813"/>
      <c r="CZ32" s="813"/>
      <c r="DA32" s="814"/>
      <c r="DB32" s="812"/>
      <c r="DC32" s="813"/>
      <c r="DD32" s="813"/>
      <c r="DE32" s="813"/>
      <c r="DF32" s="814"/>
      <c r="DG32" s="812"/>
      <c r="DH32" s="813"/>
      <c r="DI32" s="813"/>
      <c r="DJ32" s="813"/>
      <c r="DK32" s="814"/>
      <c r="DL32" s="812"/>
      <c r="DM32" s="813"/>
      <c r="DN32" s="813"/>
      <c r="DO32" s="813"/>
      <c r="DP32" s="814"/>
      <c r="DQ32" s="812"/>
      <c r="DR32" s="813"/>
      <c r="DS32" s="813"/>
      <c r="DT32" s="813"/>
      <c r="DU32" s="814"/>
      <c r="DV32" s="809"/>
      <c r="DW32" s="810"/>
      <c r="DX32" s="810"/>
      <c r="DY32" s="810"/>
      <c r="DZ32" s="815"/>
      <c r="EA32" s="226"/>
    </row>
    <row r="33" spans="1:131" ht="26.25" customHeight="1" x14ac:dyDescent="0.15">
      <c r="A33" s="238">
        <v>6</v>
      </c>
      <c r="B33" s="816" t="s">
        <v>411</v>
      </c>
      <c r="C33" s="817"/>
      <c r="D33" s="817"/>
      <c r="E33" s="817"/>
      <c r="F33" s="817"/>
      <c r="G33" s="817"/>
      <c r="H33" s="817"/>
      <c r="I33" s="817"/>
      <c r="J33" s="817"/>
      <c r="K33" s="817"/>
      <c r="L33" s="817"/>
      <c r="M33" s="817"/>
      <c r="N33" s="817"/>
      <c r="O33" s="817"/>
      <c r="P33" s="818"/>
      <c r="Q33" s="819">
        <v>3</v>
      </c>
      <c r="R33" s="820"/>
      <c r="S33" s="820"/>
      <c r="T33" s="820"/>
      <c r="U33" s="820"/>
      <c r="V33" s="820">
        <v>3</v>
      </c>
      <c r="W33" s="820"/>
      <c r="X33" s="820"/>
      <c r="Y33" s="820"/>
      <c r="Z33" s="820"/>
      <c r="AA33" s="820" t="s">
        <v>508</v>
      </c>
      <c r="AB33" s="820"/>
      <c r="AC33" s="820"/>
      <c r="AD33" s="820"/>
      <c r="AE33" s="821"/>
      <c r="AF33" s="822" t="s">
        <v>130</v>
      </c>
      <c r="AG33" s="823"/>
      <c r="AH33" s="823"/>
      <c r="AI33" s="823"/>
      <c r="AJ33" s="824"/>
      <c r="AK33" s="868">
        <v>2</v>
      </c>
      <c r="AL33" s="865"/>
      <c r="AM33" s="865"/>
      <c r="AN33" s="865"/>
      <c r="AO33" s="865"/>
      <c r="AP33" s="865">
        <v>46</v>
      </c>
      <c r="AQ33" s="865"/>
      <c r="AR33" s="865"/>
      <c r="AS33" s="865"/>
      <c r="AT33" s="865"/>
      <c r="AU33" s="865">
        <v>6</v>
      </c>
      <c r="AV33" s="865"/>
      <c r="AW33" s="865"/>
      <c r="AX33" s="865"/>
      <c r="AY33" s="865"/>
      <c r="AZ33" s="869" t="s">
        <v>508</v>
      </c>
      <c r="BA33" s="869"/>
      <c r="BB33" s="869"/>
      <c r="BC33" s="869"/>
      <c r="BD33" s="869"/>
      <c r="BE33" s="866" t="s">
        <v>410</v>
      </c>
      <c r="BF33" s="866"/>
      <c r="BG33" s="866"/>
      <c r="BH33" s="866"/>
      <c r="BI33" s="867"/>
      <c r="BJ33" s="228"/>
      <c r="BK33" s="228"/>
      <c r="BL33" s="228"/>
      <c r="BM33" s="228"/>
      <c r="BN33" s="228"/>
      <c r="BO33" s="237"/>
      <c r="BP33" s="237"/>
      <c r="BQ33" s="234">
        <v>27</v>
      </c>
      <c r="BR33" s="235"/>
      <c r="BS33" s="809"/>
      <c r="BT33" s="810"/>
      <c r="BU33" s="810"/>
      <c r="BV33" s="810"/>
      <c r="BW33" s="810"/>
      <c r="BX33" s="810"/>
      <c r="BY33" s="810"/>
      <c r="BZ33" s="810"/>
      <c r="CA33" s="810"/>
      <c r="CB33" s="810"/>
      <c r="CC33" s="810"/>
      <c r="CD33" s="810"/>
      <c r="CE33" s="810"/>
      <c r="CF33" s="810"/>
      <c r="CG33" s="811"/>
      <c r="CH33" s="812"/>
      <c r="CI33" s="813"/>
      <c r="CJ33" s="813"/>
      <c r="CK33" s="813"/>
      <c r="CL33" s="814"/>
      <c r="CM33" s="812"/>
      <c r="CN33" s="813"/>
      <c r="CO33" s="813"/>
      <c r="CP33" s="813"/>
      <c r="CQ33" s="814"/>
      <c r="CR33" s="812"/>
      <c r="CS33" s="813"/>
      <c r="CT33" s="813"/>
      <c r="CU33" s="813"/>
      <c r="CV33" s="814"/>
      <c r="CW33" s="812"/>
      <c r="CX33" s="813"/>
      <c r="CY33" s="813"/>
      <c r="CZ33" s="813"/>
      <c r="DA33" s="814"/>
      <c r="DB33" s="812"/>
      <c r="DC33" s="813"/>
      <c r="DD33" s="813"/>
      <c r="DE33" s="813"/>
      <c r="DF33" s="814"/>
      <c r="DG33" s="812"/>
      <c r="DH33" s="813"/>
      <c r="DI33" s="813"/>
      <c r="DJ33" s="813"/>
      <c r="DK33" s="814"/>
      <c r="DL33" s="812"/>
      <c r="DM33" s="813"/>
      <c r="DN33" s="813"/>
      <c r="DO33" s="813"/>
      <c r="DP33" s="814"/>
      <c r="DQ33" s="812"/>
      <c r="DR33" s="813"/>
      <c r="DS33" s="813"/>
      <c r="DT33" s="813"/>
      <c r="DU33" s="814"/>
      <c r="DV33" s="809"/>
      <c r="DW33" s="810"/>
      <c r="DX33" s="810"/>
      <c r="DY33" s="810"/>
      <c r="DZ33" s="815"/>
      <c r="EA33" s="226"/>
    </row>
    <row r="34" spans="1:131" ht="26.25" customHeight="1" x14ac:dyDescent="0.15">
      <c r="A34" s="238">
        <v>7</v>
      </c>
      <c r="B34" s="816" t="s">
        <v>412</v>
      </c>
      <c r="C34" s="817"/>
      <c r="D34" s="817"/>
      <c r="E34" s="817"/>
      <c r="F34" s="817"/>
      <c r="G34" s="817"/>
      <c r="H34" s="817"/>
      <c r="I34" s="817"/>
      <c r="J34" s="817"/>
      <c r="K34" s="817"/>
      <c r="L34" s="817"/>
      <c r="M34" s="817"/>
      <c r="N34" s="817"/>
      <c r="O34" s="817"/>
      <c r="P34" s="818"/>
      <c r="Q34" s="819">
        <v>5</v>
      </c>
      <c r="R34" s="820"/>
      <c r="S34" s="820"/>
      <c r="T34" s="820"/>
      <c r="U34" s="820"/>
      <c r="V34" s="820">
        <v>5</v>
      </c>
      <c r="W34" s="820"/>
      <c r="X34" s="820"/>
      <c r="Y34" s="820"/>
      <c r="Z34" s="820"/>
      <c r="AA34" s="820" t="s">
        <v>508</v>
      </c>
      <c r="AB34" s="820"/>
      <c r="AC34" s="820"/>
      <c r="AD34" s="820"/>
      <c r="AE34" s="821"/>
      <c r="AF34" s="822" t="s">
        <v>413</v>
      </c>
      <c r="AG34" s="823"/>
      <c r="AH34" s="823"/>
      <c r="AI34" s="823"/>
      <c r="AJ34" s="824"/>
      <c r="AK34" s="868">
        <v>2</v>
      </c>
      <c r="AL34" s="865"/>
      <c r="AM34" s="865"/>
      <c r="AN34" s="865"/>
      <c r="AO34" s="865"/>
      <c r="AP34" s="865">
        <v>9</v>
      </c>
      <c r="AQ34" s="865"/>
      <c r="AR34" s="865"/>
      <c r="AS34" s="865"/>
      <c r="AT34" s="865"/>
      <c r="AU34" s="865">
        <v>40</v>
      </c>
      <c r="AV34" s="865"/>
      <c r="AW34" s="865"/>
      <c r="AX34" s="865"/>
      <c r="AY34" s="865"/>
      <c r="AZ34" s="869" t="s">
        <v>508</v>
      </c>
      <c r="BA34" s="869"/>
      <c r="BB34" s="869"/>
      <c r="BC34" s="869"/>
      <c r="BD34" s="869"/>
      <c r="BE34" s="866" t="s">
        <v>410</v>
      </c>
      <c r="BF34" s="866"/>
      <c r="BG34" s="866"/>
      <c r="BH34" s="866"/>
      <c r="BI34" s="867"/>
      <c r="BJ34" s="228"/>
      <c r="BK34" s="228"/>
      <c r="BL34" s="228"/>
      <c r="BM34" s="228"/>
      <c r="BN34" s="228"/>
      <c r="BO34" s="237"/>
      <c r="BP34" s="237"/>
      <c r="BQ34" s="234">
        <v>28</v>
      </c>
      <c r="BR34" s="235"/>
      <c r="BS34" s="809"/>
      <c r="BT34" s="810"/>
      <c r="BU34" s="810"/>
      <c r="BV34" s="810"/>
      <c r="BW34" s="810"/>
      <c r="BX34" s="810"/>
      <c r="BY34" s="810"/>
      <c r="BZ34" s="810"/>
      <c r="CA34" s="810"/>
      <c r="CB34" s="810"/>
      <c r="CC34" s="810"/>
      <c r="CD34" s="810"/>
      <c r="CE34" s="810"/>
      <c r="CF34" s="810"/>
      <c r="CG34" s="811"/>
      <c r="CH34" s="812"/>
      <c r="CI34" s="813"/>
      <c r="CJ34" s="813"/>
      <c r="CK34" s="813"/>
      <c r="CL34" s="814"/>
      <c r="CM34" s="812"/>
      <c r="CN34" s="813"/>
      <c r="CO34" s="813"/>
      <c r="CP34" s="813"/>
      <c r="CQ34" s="814"/>
      <c r="CR34" s="812"/>
      <c r="CS34" s="813"/>
      <c r="CT34" s="813"/>
      <c r="CU34" s="813"/>
      <c r="CV34" s="814"/>
      <c r="CW34" s="812"/>
      <c r="CX34" s="813"/>
      <c r="CY34" s="813"/>
      <c r="CZ34" s="813"/>
      <c r="DA34" s="814"/>
      <c r="DB34" s="812"/>
      <c r="DC34" s="813"/>
      <c r="DD34" s="813"/>
      <c r="DE34" s="813"/>
      <c r="DF34" s="814"/>
      <c r="DG34" s="812"/>
      <c r="DH34" s="813"/>
      <c r="DI34" s="813"/>
      <c r="DJ34" s="813"/>
      <c r="DK34" s="814"/>
      <c r="DL34" s="812"/>
      <c r="DM34" s="813"/>
      <c r="DN34" s="813"/>
      <c r="DO34" s="813"/>
      <c r="DP34" s="814"/>
      <c r="DQ34" s="812"/>
      <c r="DR34" s="813"/>
      <c r="DS34" s="813"/>
      <c r="DT34" s="813"/>
      <c r="DU34" s="814"/>
      <c r="DV34" s="809"/>
      <c r="DW34" s="810"/>
      <c r="DX34" s="810"/>
      <c r="DY34" s="810"/>
      <c r="DZ34" s="815"/>
      <c r="EA34" s="226"/>
    </row>
    <row r="35" spans="1:131" ht="26.25" customHeight="1" x14ac:dyDescent="0.15">
      <c r="A35" s="238">
        <v>8</v>
      </c>
      <c r="B35" s="816" t="s">
        <v>414</v>
      </c>
      <c r="C35" s="817"/>
      <c r="D35" s="817"/>
      <c r="E35" s="817"/>
      <c r="F35" s="817"/>
      <c r="G35" s="817"/>
      <c r="H35" s="817"/>
      <c r="I35" s="817"/>
      <c r="J35" s="817"/>
      <c r="K35" s="817"/>
      <c r="L35" s="817"/>
      <c r="M35" s="817"/>
      <c r="N35" s="817"/>
      <c r="O35" s="817"/>
      <c r="P35" s="818"/>
      <c r="Q35" s="819">
        <v>4</v>
      </c>
      <c r="R35" s="820"/>
      <c r="S35" s="820"/>
      <c r="T35" s="820"/>
      <c r="U35" s="820"/>
      <c r="V35" s="820">
        <v>4</v>
      </c>
      <c r="W35" s="820"/>
      <c r="X35" s="820"/>
      <c r="Y35" s="820"/>
      <c r="Z35" s="820"/>
      <c r="AA35" s="820" t="s">
        <v>508</v>
      </c>
      <c r="AB35" s="820"/>
      <c r="AC35" s="820"/>
      <c r="AD35" s="820"/>
      <c r="AE35" s="821"/>
      <c r="AF35" s="822" t="s">
        <v>130</v>
      </c>
      <c r="AG35" s="823"/>
      <c r="AH35" s="823"/>
      <c r="AI35" s="823"/>
      <c r="AJ35" s="824"/>
      <c r="AK35" s="868">
        <v>2</v>
      </c>
      <c r="AL35" s="865"/>
      <c r="AM35" s="865"/>
      <c r="AN35" s="865"/>
      <c r="AO35" s="865"/>
      <c r="AP35" s="865">
        <v>6</v>
      </c>
      <c r="AQ35" s="865"/>
      <c r="AR35" s="865"/>
      <c r="AS35" s="865"/>
      <c r="AT35" s="865"/>
      <c r="AU35" s="865">
        <v>9</v>
      </c>
      <c r="AV35" s="865"/>
      <c r="AW35" s="865"/>
      <c r="AX35" s="865"/>
      <c r="AY35" s="865"/>
      <c r="AZ35" s="869" t="s">
        <v>508</v>
      </c>
      <c r="BA35" s="869"/>
      <c r="BB35" s="869"/>
      <c r="BC35" s="869"/>
      <c r="BD35" s="869"/>
      <c r="BE35" s="866" t="s">
        <v>410</v>
      </c>
      <c r="BF35" s="866"/>
      <c r="BG35" s="866"/>
      <c r="BH35" s="866"/>
      <c r="BI35" s="867"/>
      <c r="BJ35" s="228"/>
      <c r="BK35" s="228"/>
      <c r="BL35" s="228"/>
      <c r="BM35" s="228"/>
      <c r="BN35" s="228"/>
      <c r="BO35" s="237"/>
      <c r="BP35" s="237"/>
      <c r="BQ35" s="234">
        <v>29</v>
      </c>
      <c r="BR35" s="235"/>
      <c r="BS35" s="809"/>
      <c r="BT35" s="810"/>
      <c r="BU35" s="810"/>
      <c r="BV35" s="810"/>
      <c r="BW35" s="810"/>
      <c r="BX35" s="810"/>
      <c r="BY35" s="810"/>
      <c r="BZ35" s="810"/>
      <c r="CA35" s="810"/>
      <c r="CB35" s="810"/>
      <c r="CC35" s="810"/>
      <c r="CD35" s="810"/>
      <c r="CE35" s="810"/>
      <c r="CF35" s="810"/>
      <c r="CG35" s="811"/>
      <c r="CH35" s="812"/>
      <c r="CI35" s="813"/>
      <c r="CJ35" s="813"/>
      <c r="CK35" s="813"/>
      <c r="CL35" s="814"/>
      <c r="CM35" s="812"/>
      <c r="CN35" s="813"/>
      <c r="CO35" s="813"/>
      <c r="CP35" s="813"/>
      <c r="CQ35" s="814"/>
      <c r="CR35" s="812"/>
      <c r="CS35" s="813"/>
      <c r="CT35" s="813"/>
      <c r="CU35" s="813"/>
      <c r="CV35" s="814"/>
      <c r="CW35" s="812"/>
      <c r="CX35" s="813"/>
      <c r="CY35" s="813"/>
      <c r="CZ35" s="813"/>
      <c r="DA35" s="814"/>
      <c r="DB35" s="812"/>
      <c r="DC35" s="813"/>
      <c r="DD35" s="813"/>
      <c r="DE35" s="813"/>
      <c r="DF35" s="814"/>
      <c r="DG35" s="812"/>
      <c r="DH35" s="813"/>
      <c r="DI35" s="813"/>
      <c r="DJ35" s="813"/>
      <c r="DK35" s="814"/>
      <c r="DL35" s="812"/>
      <c r="DM35" s="813"/>
      <c r="DN35" s="813"/>
      <c r="DO35" s="813"/>
      <c r="DP35" s="814"/>
      <c r="DQ35" s="812"/>
      <c r="DR35" s="813"/>
      <c r="DS35" s="813"/>
      <c r="DT35" s="813"/>
      <c r="DU35" s="814"/>
      <c r="DV35" s="809"/>
      <c r="DW35" s="810"/>
      <c r="DX35" s="810"/>
      <c r="DY35" s="810"/>
      <c r="DZ35" s="815"/>
      <c r="EA35" s="226"/>
    </row>
    <row r="36" spans="1:131" ht="26.25" customHeight="1" x14ac:dyDescent="0.15">
      <c r="A36" s="238">
        <v>9</v>
      </c>
      <c r="B36" s="816" t="s">
        <v>415</v>
      </c>
      <c r="C36" s="817"/>
      <c r="D36" s="817"/>
      <c r="E36" s="817"/>
      <c r="F36" s="817"/>
      <c r="G36" s="817"/>
      <c r="H36" s="817"/>
      <c r="I36" s="817"/>
      <c r="J36" s="817"/>
      <c r="K36" s="817"/>
      <c r="L36" s="817"/>
      <c r="M36" s="817"/>
      <c r="N36" s="817"/>
      <c r="O36" s="817"/>
      <c r="P36" s="818"/>
      <c r="Q36" s="819">
        <v>7</v>
      </c>
      <c r="R36" s="820"/>
      <c r="S36" s="820"/>
      <c r="T36" s="820"/>
      <c r="U36" s="820"/>
      <c r="V36" s="820">
        <v>7</v>
      </c>
      <c r="W36" s="820"/>
      <c r="X36" s="820"/>
      <c r="Y36" s="820"/>
      <c r="Z36" s="820"/>
      <c r="AA36" s="820" t="s">
        <v>508</v>
      </c>
      <c r="AB36" s="820"/>
      <c r="AC36" s="820"/>
      <c r="AD36" s="820"/>
      <c r="AE36" s="821"/>
      <c r="AF36" s="822">
        <v>0</v>
      </c>
      <c r="AG36" s="823"/>
      <c r="AH36" s="823"/>
      <c r="AI36" s="823"/>
      <c r="AJ36" s="824"/>
      <c r="AK36" s="868" t="s">
        <v>508</v>
      </c>
      <c r="AL36" s="865"/>
      <c r="AM36" s="865"/>
      <c r="AN36" s="865"/>
      <c r="AO36" s="865"/>
      <c r="AP36" s="865" t="s">
        <v>508</v>
      </c>
      <c r="AQ36" s="865"/>
      <c r="AR36" s="865"/>
      <c r="AS36" s="865"/>
      <c r="AT36" s="865"/>
      <c r="AU36" s="865" t="s">
        <v>508</v>
      </c>
      <c r="AV36" s="865"/>
      <c r="AW36" s="865"/>
      <c r="AX36" s="865"/>
      <c r="AY36" s="865"/>
      <c r="AZ36" s="869" t="s">
        <v>508</v>
      </c>
      <c r="BA36" s="869"/>
      <c r="BB36" s="869"/>
      <c r="BC36" s="869"/>
      <c r="BD36" s="869"/>
      <c r="BE36" s="866" t="s">
        <v>410</v>
      </c>
      <c r="BF36" s="866"/>
      <c r="BG36" s="866"/>
      <c r="BH36" s="866"/>
      <c r="BI36" s="867"/>
      <c r="BJ36" s="228"/>
      <c r="BK36" s="228"/>
      <c r="BL36" s="228"/>
      <c r="BM36" s="228"/>
      <c r="BN36" s="228"/>
      <c r="BO36" s="237"/>
      <c r="BP36" s="237"/>
      <c r="BQ36" s="234">
        <v>30</v>
      </c>
      <c r="BR36" s="235"/>
      <c r="BS36" s="809"/>
      <c r="BT36" s="810"/>
      <c r="BU36" s="810"/>
      <c r="BV36" s="810"/>
      <c r="BW36" s="810"/>
      <c r="BX36" s="810"/>
      <c r="BY36" s="810"/>
      <c r="BZ36" s="810"/>
      <c r="CA36" s="810"/>
      <c r="CB36" s="810"/>
      <c r="CC36" s="810"/>
      <c r="CD36" s="810"/>
      <c r="CE36" s="810"/>
      <c r="CF36" s="810"/>
      <c r="CG36" s="811"/>
      <c r="CH36" s="812"/>
      <c r="CI36" s="813"/>
      <c r="CJ36" s="813"/>
      <c r="CK36" s="813"/>
      <c r="CL36" s="814"/>
      <c r="CM36" s="812"/>
      <c r="CN36" s="813"/>
      <c r="CO36" s="813"/>
      <c r="CP36" s="813"/>
      <c r="CQ36" s="814"/>
      <c r="CR36" s="812"/>
      <c r="CS36" s="813"/>
      <c r="CT36" s="813"/>
      <c r="CU36" s="813"/>
      <c r="CV36" s="814"/>
      <c r="CW36" s="812"/>
      <c r="CX36" s="813"/>
      <c r="CY36" s="813"/>
      <c r="CZ36" s="813"/>
      <c r="DA36" s="814"/>
      <c r="DB36" s="812"/>
      <c r="DC36" s="813"/>
      <c r="DD36" s="813"/>
      <c r="DE36" s="813"/>
      <c r="DF36" s="814"/>
      <c r="DG36" s="812"/>
      <c r="DH36" s="813"/>
      <c r="DI36" s="813"/>
      <c r="DJ36" s="813"/>
      <c r="DK36" s="814"/>
      <c r="DL36" s="812"/>
      <c r="DM36" s="813"/>
      <c r="DN36" s="813"/>
      <c r="DO36" s="813"/>
      <c r="DP36" s="814"/>
      <c r="DQ36" s="812"/>
      <c r="DR36" s="813"/>
      <c r="DS36" s="813"/>
      <c r="DT36" s="813"/>
      <c r="DU36" s="814"/>
      <c r="DV36" s="809"/>
      <c r="DW36" s="810"/>
      <c r="DX36" s="810"/>
      <c r="DY36" s="810"/>
      <c r="DZ36" s="815"/>
      <c r="EA36" s="226"/>
    </row>
    <row r="37" spans="1:131" ht="26.25" customHeight="1" x14ac:dyDescent="0.15">
      <c r="A37" s="238">
        <v>10</v>
      </c>
      <c r="B37" s="816"/>
      <c r="C37" s="817"/>
      <c r="D37" s="817"/>
      <c r="E37" s="817"/>
      <c r="F37" s="817"/>
      <c r="G37" s="817"/>
      <c r="H37" s="817"/>
      <c r="I37" s="817"/>
      <c r="J37" s="817"/>
      <c r="K37" s="817"/>
      <c r="L37" s="817"/>
      <c r="M37" s="817"/>
      <c r="N37" s="817"/>
      <c r="O37" s="817"/>
      <c r="P37" s="818"/>
      <c r="Q37" s="819"/>
      <c r="R37" s="820"/>
      <c r="S37" s="820"/>
      <c r="T37" s="820"/>
      <c r="U37" s="820"/>
      <c r="V37" s="820"/>
      <c r="W37" s="820"/>
      <c r="X37" s="820"/>
      <c r="Y37" s="820"/>
      <c r="Z37" s="820"/>
      <c r="AA37" s="820"/>
      <c r="AB37" s="820"/>
      <c r="AC37" s="820"/>
      <c r="AD37" s="820"/>
      <c r="AE37" s="821"/>
      <c r="AF37" s="822"/>
      <c r="AG37" s="823"/>
      <c r="AH37" s="823"/>
      <c r="AI37" s="823"/>
      <c r="AJ37" s="824"/>
      <c r="AK37" s="868"/>
      <c r="AL37" s="865"/>
      <c r="AM37" s="865"/>
      <c r="AN37" s="865"/>
      <c r="AO37" s="865"/>
      <c r="AP37" s="865"/>
      <c r="AQ37" s="865"/>
      <c r="AR37" s="865"/>
      <c r="AS37" s="865"/>
      <c r="AT37" s="865"/>
      <c r="AU37" s="865"/>
      <c r="AV37" s="865"/>
      <c r="AW37" s="865"/>
      <c r="AX37" s="865"/>
      <c r="AY37" s="865"/>
      <c r="AZ37" s="869"/>
      <c r="BA37" s="869"/>
      <c r="BB37" s="869"/>
      <c r="BC37" s="869"/>
      <c r="BD37" s="869"/>
      <c r="BE37" s="866"/>
      <c r="BF37" s="866"/>
      <c r="BG37" s="866"/>
      <c r="BH37" s="866"/>
      <c r="BI37" s="867"/>
      <c r="BJ37" s="228"/>
      <c r="BK37" s="228"/>
      <c r="BL37" s="228"/>
      <c r="BM37" s="228"/>
      <c r="BN37" s="228"/>
      <c r="BO37" s="237"/>
      <c r="BP37" s="237"/>
      <c r="BQ37" s="234">
        <v>31</v>
      </c>
      <c r="BR37" s="235"/>
      <c r="BS37" s="809"/>
      <c r="BT37" s="810"/>
      <c r="BU37" s="810"/>
      <c r="BV37" s="810"/>
      <c r="BW37" s="810"/>
      <c r="BX37" s="810"/>
      <c r="BY37" s="810"/>
      <c r="BZ37" s="810"/>
      <c r="CA37" s="810"/>
      <c r="CB37" s="810"/>
      <c r="CC37" s="810"/>
      <c r="CD37" s="810"/>
      <c r="CE37" s="810"/>
      <c r="CF37" s="810"/>
      <c r="CG37" s="811"/>
      <c r="CH37" s="812"/>
      <c r="CI37" s="813"/>
      <c r="CJ37" s="813"/>
      <c r="CK37" s="813"/>
      <c r="CL37" s="814"/>
      <c r="CM37" s="812"/>
      <c r="CN37" s="813"/>
      <c r="CO37" s="813"/>
      <c r="CP37" s="813"/>
      <c r="CQ37" s="814"/>
      <c r="CR37" s="812"/>
      <c r="CS37" s="813"/>
      <c r="CT37" s="813"/>
      <c r="CU37" s="813"/>
      <c r="CV37" s="814"/>
      <c r="CW37" s="812"/>
      <c r="CX37" s="813"/>
      <c r="CY37" s="813"/>
      <c r="CZ37" s="813"/>
      <c r="DA37" s="814"/>
      <c r="DB37" s="812"/>
      <c r="DC37" s="813"/>
      <c r="DD37" s="813"/>
      <c r="DE37" s="813"/>
      <c r="DF37" s="814"/>
      <c r="DG37" s="812"/>
      <c r="DH37" s="813"/>
      <c r="DI37" s="813"/>
      <c r="DJ37" s="813"/>
      <c r="DK37" s="814"/>
      <c r="DL37" s="812"/>
      <c r="DM37" s="813"/>
      <c r="DN37" s="813"/>
      <c r="DO37" s="813"/>
      <c r="DP37" s="814"/>
      <c r="DQ37" s="812"/>
      <c r="DR37" s="813"/>
      <c r="DS37" s="813"/>
      <c r="DT37" s="813"/>
      <c r="DU37" s="814"/>
      <c r="DV37" s="809"/>
      <c r="DW37" s="810"/>
      <c r="DX37" s="810"/>
      <c r="DY37" s="810"/>
      <c r="DZ37" s="815"/>
      <c r="EA37" s="226"/>
    </row>
    <row r="38" spans="1:131" ht="26.25" customHeight="1" x14ac:dyDescent="0.15">
      <c r="A38" s="238">
        <v>11</v>
      </c>
      <c r="B38" s="816"/>
      <c r="C38" s="817"/>
      <c r="D38" s="817"/>
      <c r="E38" s="817"/>
      <c r="F38" s="817"/>
      <c r="G38" s="817"/>
      <c r="H38" s="817"/>
      <c r="I38" s="817"/>
      <c r="J38" s="817"/>
      <c r="K38" s="817"/>
      <c r="L38" s="817"/>
      <c r="M38" s="817"/>
      <c r="N38" s="817"/>
      <c r="O38" s="817"/>
      <c r="P38" s="818"/>
      <c r="Q38" s="819"/>
      <c r="R38" s="820"/>
      <c r="S38" s="820"/>
      <c r="T38" s="820"/>
      <c r="U38" s="820"/>
      <c r="V38" s="820"/>
      <c r="W38" s="820"/>
      <c r="X38" s="820"/>
      <c r="Y38" s="820"/>
      <c r="Z38" s="820"/>
      <c r="AA38" s="820"/>
      <c r="AB38" s="820"/>
      <c r="AC38" s="820"/>
      <c r="AD38" s="820"/>
      <c r="AE38" s="821"/>
      <c r="AF38" s="822"/>
      <c r="AG38" s="823"/>
      <c r="AH38" s="823"/>
      <c r="AI38" s="823"/>
      <c r="AJ38" s="824"/>
      <c r="AK38" s="868"/>
      <c r="AL38" s="865"/>
      <c r="AM38" s="865"/>
      <c r="AN38" s="865"/>
      <c r="AO38" s="865"/>
      <c r="AP38" s="865"/>
      <c r="AQ38" s="865"/>
      <c r="AR38" s="865"/>
      <c r="AS38" s="865"/>
      <c r="AT38" s="865"/>
      <c r="AU38" s="865"/>
      <c r="AV38" s="865"/>
      <c r="AW38" s="865"/>
      <c r="AX38" s="865"/>
      <c r="AY38" s="865"/>
      <c r="AZ38" s="869"/>
      <c r="BA38" s="869"/>
      <c r="BB38" s="869"/>
      <c r="BC38" s="869"/>
      <c r="BD38" s="869"/>
      <c r="BE38" s="866"/>
      <c r="BF38" s="866"/>
      <c r="BG38" s="866"/>
      <c r="BH38" s="866"/>
      <c r="BI38" s="867"/>
      <c r="BJ38" s="228"/>
      <c r="BK38" s="228"/>
      <c r="BL38" s="228"/>
      <c r="BM38" s="228"/>
      <c r="BN38" s="228"/>
      <c r="BO38" s="237"/>
      <c r="BP38" s="237"/>
      <c r="BQ38" s="234">
        <v>32</v>
      </c>
      <c r="BR38" s="235"/>
      <c r="BS38" s="809"/>
      <c r="BT38" s="810"/>
      <c r="BU38" s="810"/>
      <c r="BV38" s="810"/>
      <c r="BW38" s="810"/>
      <c r="BX38" s="810"/>
      <c r="BY38" s="810"/>
      <c r="BZ38" s="810"/>
      <c r="CA38" s="810"/>
      <c r="CB38" s="810"/>
      <c r="CC38" s="810"/>
      <c r="CD38" s="810"/>
      <c r="CE38" s="810"/>
      <c r="CF38" s="810"/>
      <c r="CG38" s="811"/>
      <c r="CH38" s="812"/>
      <c r="CI38" s="813"/>
      <c r="CJ38" s="813"/>
      <c r="CK38" s="813"/>
      <c r="CL38" s="814"/>
      <c r="CM38" s="812"/>
      <c r="CN38" s="813"/>
      <c r="CO38" s="813"/>
      <c r="CP38" s="813"/>
      <c r="CQ38" s="814"/>
      <c r="CR38" s="812"/>
      <c r="CS38" s="813"/>
      <c r="CT38" s="813"/>
      <c r="CU38" s="813"/>
      <c r="CV38" s="814"/>
      <c r="CW38" s="812"/>
      <c r="CX38" s="813"/>
      <c r="CY38" s="813"/>
      <c r="CZ38" s="813"/>
      <c r="DA38" s="814"/>
      <c r="DB38" s="812"/>
      <c r="DC38" s="813"/>
      <c r="DD38" s="813"/>
      <c r="DE38" s="813"/>
      <c r="DF38" s="814"/>
      <c r="DG38" s="812"/>
      <c r="DH38" s="813"/>
      <c r="DI38" s="813"/>
      <c r="DJ38" s="813"/>
      <c r="DK38" s="814"/>
      <c r="DL38" s="812"/>
      <c r="DM38" s="813"/>
      <c r="DN38" s="813"/>
      <c r="DO38" s="813"/>
      <c r="DP38" s="814"/>
      <c r="DQ38" s="812"/>
      <c r="DR38" s="813"/>
      <c r="DS38" s="813"/>
      <c r="DT38" s="813"/>
      <c r="DU38" s="814"/>
      <c r="DV38" s="809"/>
      <c r="DW38" s="810"/>
      <c r="DX38" s="810"/>
      <c r="DY38" s="810"/>
      <c r="DZ38" s="815"/>
      <c r="EA38" s="226"/>
    </row>
    <row r="39" spans="1:131" ht="26.25" customHeight="1" x14ac:dyDescent="0.15">
      <c r="A39" s="238">
        <v>12</v>
      </c>
      <c r="B39" s="816"/>
      <c r="C39" s="817"/>
      <c r="D39" s="817"/>
      <c r="E39" s="817"/>
      <c r="F39" s="817"/>
      <c r="G39" s="817"/>
      <c r="H39" s="817"/>
      <c r="I39" s="817"/>
      <c r="J39" s="817"/>
      <c r="K39" s="817"/>
      <c r="L39" s="817"/>
      <c r="M39" s="817"/>
      <c r="N39" s="817"/>
      <c r="O39" s="817"/>
      <c r="P39" s="818"/>
      <c r="Q39" s="819"/>
      <c r="R39" s="820"/>
      <c r="S39" s="820"/>
      <c r="T39" s="820"/>
      <c r="U39" s="820"/>
      <c r="V39" s="820"/>
      <c r="W39" s="820"/>
      <c r="X39" s="820"/>
      <c r="Y39" s="820"/>
      <c r="Z39" s="820"/>
      <c r="AA39" s="820"/>
      <c r="AB39" s="820"/>
      <c r="AC39" s="820"/>
      <c r="AD39" s="820"/>
      <c r="AE39" s="821"/>
      <c r="AF39" s="822"/>
      <c r="AG39" s="823"/>
      <c r="AH39" s="823"/>
      <c r="AI39" s="823"/>
      <c r="AJ39" s="824"/>
      <c r="AK39" s="868"/>
      <c r="AL39" s="865"/>
      <c r="AM39" s="865"/>
      <c r="AN39" s="865"/>
      <c r="AO39" s="865"/>
      <c r="AP39" s="865"/>
      <c r="AQ39" s="865"/>
      <c r="AR39" s="865"/>
      <c r="AS39" s="865"/>
      <c r="AT39" s="865"/>
      <c r="AU39" s="865"/>
      <c r="AV39" s="865"/>
      <c r="AW39" s="865"/>
      <c r="AX39" s="865"/>
      <c r="AY39" s="865"/>
      <c r="AZ39" s="869"/>
      <c r="BA39" s="869"/>
      <c r="BB39" s="869"/>
      <c r="BC39" s="869"/>
      <c r="BD39" s="869"/>
      <c r="BE39" s="866"/>
      <c r="BF39" s="866"/>
      <c r="BG39" s="866"/>
      <c r="BH39" s="866"/>
      <c r="BI39" s="867"/>
      <c r="BJ39" s="228"/>
      <c r="BK39" s="228"/>
      <c r="BL39" s="228"/>
      <c r="BM39" s="228"/>
      <c r="BN39" s="228"/>
      <c r="BO39" s="237"/>
      <c r="BP39" s="237"/>
      <c r="BQ39" s="234">
        <v>33</v>
      </c>
      <c r="BR39" s="235"/>
      <c r="BS39" s="809"/>
      <c r="BT39" s="810"/>
      <c r="BU39" s="810"/>
      <c r="BV39" s="810"/>
      <c r="BW39" s="810"/>
      <c r="BX39" s="810"/>
      <c r="BY39" s="810"/>
      <c r="BZ39" s="810"/>
      <c r="CA39" s="810"/>
      <c r="CB39" s="810"/>
      <c r="CC39" s="810"/>
      <c r="CD39" s="810"/>
      <c r="CE39" s="810"/>
      <c r="CF39" s="810"/>
      <c r="CG39" s="811"/>
      <c r="CH39" s="812"/>
      <c r="CI39" s="813"/>
      <c r="CJ39" s="813"/>
      <c r="CK39" s="813"/>
      <c r="CL39" s="814"/>
      <c r="CM39" s="812"/>
      <c r="CN39" s="813"/>
      <c r="CO39" s="813"/>
      <c r="CP39" s="813"/>
      <c r="CQ39" s="814"/>
      <c r="CR39" s="812"/>
      <c r="CS39" s="813"/>
      <c r="CT39" s="813"/>
      <c r="CU39" s="813"/>
      <c r="CV39" s="814"/>
      <c r="CW39" s="812"/>
      <c r="CX39" s="813"/>
      <c r="CY39" s="813"/>
      <c r="CZ39" s="813"/>
      <c r="DA39" s="814"/>
      <c r="DB39" s="812"/>
      <c r="DC39" s="813"/>
      <c r="DD39" s="813"/>
      <c r="DE39" s="813"/>
      <c r="DF39" s="814"/>
      <c r="DG39" s="812"/>
      <c r="DH39" s="813"/>
      <c r="DI39" s="813"/>
      <c r="DJ39" s="813"/>
      <c r="DK39" s="814"/>
      <c r="DL39" s="812"/>
      <c r="DM39" s="813"/>
      <c r="DN39" s="813"/>
      <c r="DO39" s="813"/>
      <c r="DP39" s="814"/>
      <c r="DQ39" s="812"/>
      <c r="DR39" s="813"/>
      <c r="DS39" s="813"/>
      <c r="DT39" s="813"/>
      <c r="DU39" s="814"/>
      <c r="DV39" s="809"/>
      <c r="DW39" s="810"/>
      <c r="DX39" s="810"/>
      <c r="DY39" s="810"/>
      <c r="DZ39" s="815"/>
      <c r="EA39" s="226"/>
    </row>
    <row r="40" spans="1:131" ht="26.25" customHeight="1" x14ac:dyDescent="0.15">
      <c r="A40" s="234">
        <v>13</v>
      </c>
      <c r="B40" s="816"/>
      <c r="C40" s="817"/>
      <c r="D40" s="817"/>
      <c r="E40" s="817"/>
      <c r="F40" s="817"/>
      <c r="G40" s="817"/>
      <c r="H40" s="817"/>
      <c r="I40" s="817"/>
      <c r="J40" s="817"/>
      <c r="K40" s="817"/>
      <c r="L40" s="817"/>
      <c r="M40" s="817"/>
      <c r="N40" s="817"/>
      <c r="O40" s="817"/>
      <c r="P40" s="818"/>
      <c r="Q40" s="819"/>
      <c r="R40" s="820"/>
      <c r="S40" s="820"/>
      <c r="T40" s="820"/>
      <c r="U40" s="820"/>
      <c r="V40" s="820"/>
      <c r="W40" s="820"/>
      <c r="X40" s="820"/>
      <c r="Y40" s="820"/>
      <c r="Z40" s="820"/>
      <c r="AA40" s="820"/>
      <c r="AB40" s="820"/>
      <c r="AC40" s="820"/>
      <c r="AD40" s="820"/>
      <c r="AE40" s="821"/>
      <c r="AF40" s="822"/>
      <c r="AG40" s="823"/>
      <c r="AH40" s="823"/>
      <c r="AI40" s="823"/>
      <c r="AJ40" s="824"/>
      <c r="AK40" s="868"/>
      <c r="AL40" s="865"/>
      <c r="AM40" s="865"/>
      <c r="AN40" s="865"/>
      <c r="AO40" s="865"/>
      <c r="AP40" s="865"/>
      <c r="AQ40" s="865"/>
      <c r="AR40" s="865"/>
      <c r="AS40" s="865"/>
      <c r="AT40" s="865"/>
      <c r="AU40" s="865"/>
      <c r="AV40" s="865"/>
      <c r="AW40" s="865"/>
      <c r="AX40" s="865"/>
      <c r="AY40" s="865"/>
      <c r="AZ40" s="869"/>
      <c r="BA40" s="869"/>
      <c r="BB40" s="869"/>
      <c r="BC40" s="869"/>
      <c r="BD40" s="869"/>
      <c r="BE40" s="866"/>
      <c r="BF40" s="866"/>
      <c r="BG40" s="866"/>
      <c r="BH40" s="866"/>
      <c r="BI40" s="867"/>
      <c r="BJ40" s="228"/>
      <c r="BK40" s="228"/>
      <c r="BL40" s="228"/>
      <c r="BM40" s="228"/>
      <c r="BN40" s="228"/>
      <c r="BO40" s="237"/>
      <c r="BP40" s="237"/>
      <c r="BQ40" s="234">
        <v>34</v>
      </c>
      <c r="BR40" s="235"/>
      <c r="BS40" s="809"/>
      <c r="BT40" s="810"/>
      <c r="BU40" s="810"/>
      <c r="BV40" s="810"/>
      <c r="BW40" s="810"/>
      <c r="BX40" s="810"/>
      <c r="BY40" s="810"/>
      <c r="BZ40" s="810"/>
      <c r="CA40" s="810"/>
      <c r="CB40" s="810"/>
      <c r="CC40" s="810"/>
      <c r="CD40" s="810"/>
      <c r="CE40" s="810"/>
      <c r="CF40" s="810"/>
      <c r="CG40" s="811"/>
      <c r="CH40" s="812"/>
      <c r="CI40" s="813"/>
      <c r="CJ40" s="813"/>
      <c r="CK40" s="813"/>
      <c r="CL40" s="814"/>
      <c r="CM40" s="812"/>
      <c r="CN40" s="813"/>
      <c r="CO40" s="813"/>
      <c r="CP40" s="813"/>
      <c r="CQ40" s="814"/>
      <c r="CR40" s="812"/>
      <c r="CS40" s="813"/>
      <c r="CT40" s="813"/>
      <c r="CU40" s="813"/>
      <c r="CV40" s="814"/>
      <c r="CW40" s="812"/>
      <c r="CX40" s="813"/>
      <c r="CY40" s="813"/>
      <c r="CZ40" s="813"/>
      <c r="DA40" s="814"/>
      <c r="DB40" s="812"/>
      <c r="DC40" s="813"/>
      <c r="DD40" s="813"/>
      <c r="DE40" s="813"/>
      <c r="DF40" s="814"/>
      <c r="DG40" s="812"/>
      <c r="DH40" s="813"/>
      <c r="DI40" s="813"/>
      <c r="DJ40" s="813"/>
      <c r="DK40" s="814"/>
      <c r="DL40" s="812"/>
      <c r="DM40" s="813"/>
      <c r="DN40" s="813"/>
      <c r="DO40" s="813"/>
      <c r="DP40" s="814"/>
      <c r="DQ40" s="812"/>
      <c r="DR40" s="813"/>
      <c r="DS40" s="813"/>
      <c r="DT40" s="813"/>
      <c r="DU40" s="814"/>
      <c r="DV40" s="809"/>
      <c r="DW40" s="810"/>
      <c r="DX40" s="810"/>
      <c r="DY40" s="810"/>
      <c r="DZ40" s="815"/>
      <c r="EA40" s="226"/>
    </row>
    <row r="41" spans="1:131" ht="26.25" customHeight="1" x14ac:dyDescent="0.15">
      <c r="A41" s="234">
        <v>14</v>
      </c>
      <c r="B41" s="816"/>
      <c r="C41" s="817"/>
      <c r="D41" s="817"/>
      <c r="E41" s="817"/>
      <c r="F41" s="817"/>
      <c r="G41" s="817"/>
      <c r="H41" s="817"/>
      <c r="I41" s="817"/>
      <c r="J41" s="817"/>
      <c r="K41" s="817"/>
      <c r="L41" s="817"/>
      <c r="M41" s="817"/>
      <c r="N41" s="817"/>
      <c r="O41" s="817"/>
      <c r="P41" s="818"/>
      <c r="Q41" s="819"/>
      <c r="R41" s="820"/>
      <c r="S41" s="820"/>
      <c r="T41" s="820"/>
      <c r="U41" s="820"/>
      <c r="V41" s="820"/>
      <c r="W41" s="820"/>
      <c r="X41" s="820"/>
      <c r="Y41" s="820"/>
      <c r="Z41" s="820"/>
      <c r="AA41" s="820"/>
      <c r="AB41" s="820"/>
      <c r="AC41" s="820"/>
      <c r="AD41" s="820"/>
      <c r="AE41" s="821"/>
      <c r="AF41" s="822"/>
      <c r="AG41" s="823"/>
      <c r="AH41" s="823"/>
      <c r="AI41" s="823"/>
      <c r="AJ41" s="824"/>
      <c r="AK41" s="868"/>
      <c r="AL41" s="865"/>
      <c r="AM41" s="865"/>
      <c r="AN41" s="865"/>
      <c r="AO41" s="865"/>
      <c r="AP41" s="865"/>
      <c r="AQ41" s="865"/>
      <c r="AR41" s="865"/>
      <c r="AS41" s="865"/>
      <c r="AT41" s="865"/>
      <c r="AU41" s="865"/>
      <c r="AV41" s="865"/>
      <c r="AW41" s="865"/>
      <c r="AX41" s="865"/>
      <c r="AY41" s="865"/>
      <c r="AZ41" s="869"/>
      <c r="BA41" s="869"/>
      <c r="BB41" s="869"/>
      <c r="BC41" s="869"/>
      <c r="BD41" s="869"/>
      <c r="BE41" s="866"/>
      <c r="BF41" s="866"/>
      <c r="BG41" s="866"/>
      <c r="BH41" s="866"/>
      <c r="BI41" s="867"/>
      <c r="BJ41" s="228"/>
      <c r="BK41" s="228"/>
      <c r="BL41" s="228"/>
      <c r="BM41" s="228"/>
      <c r="BN41" s="228"/>
      <c r="BO41" s="237"/>
      <c r="BP41" s="237"/>
      <c r="BQ41" s="234">
        <v>35</v>
      </c>
      <c r="BR41" s="235"/>
      <c r="BS41" s="809"/>
      <c r="BT41" s="810"/>
      <c r="BU41" s="810"/>
      <c r="BV41" s="810"/>
      <c r="BW41" s="810"/>
      <c r="BX41" s="810"/>
      <c r="BY41" s="810"/>
      <c r="BZ41" s="810"/>
      <c r="CA41" s="810"/>
      <c r="CB41" s="810"/>
      <c r="CC41" s="810"/>
      <c r="CD41" s="810"/>
      <c r="CE41" s="810"/>
      <c r="CF41" s="810"/>
      <c r="CG41" s="811"/>
      <c r="CH41" s="812"/>
      <c r="CI41" s="813"/>
      <c r="CJ41" s="813"/>
      <c r="CK41" s="813"/>
      <c r="CL41" s="814"/>
      <c r="CM41" s="812"/>
      <c r="CN41" s="813"/>
      <c r="CO41" s="813"/>
      <c r="CP41" s="813"/>
      <c r="CQ41" s="814"/>
      <c r="CR41" s="812"/>
      <c r="CS41" s="813"/>
      <c r="CT41" s="813"/>
      <c r="CU41" s="813"/>
      <c r="CV41" s="814"/>
      <c r="CW41" s="812"/>
      <c r="CX41" s="813"/>
      <c r="CY41" s="813"/>
      <c r="CZ41" s="813"/>
      <c r="DA41" s="814"/>
      <c r="DB41" s="812"/>
      <c r="DC41" s="813"/>
      <c r="DD41" s="813"/>
      <c r="DE41" s="813"/>
      <c r="DF41" s="814"/>
      <c r="DG41" s="812"/>
      <c r="DH41" s="813"/>
      <c r="DI41" s="813"/>
      <c r="DJ41" s="813"/>
      <c r="DK41" s="814"/>
      <c r="DL41" s="812"/>
      <c r="DM41" s="813"/>
      <c r="DN41" s="813"/>
      <c r="DO41" s="813"/>
      <c r="DP41" s="814"/>
      <c r="DQ41" s="812"/>
      <c r="DR41" s="813"/>
      <c r="DS41" s="813"/>
      <c r="DT41" s="813"/>
      <c r="DU41" s="814"/>
      <c r="DV41" s="809"/>
      <c r="DW41" s="810"/>
      <c r="DX41" s="810"/>
      <c r="DY41" s="810"/>
      <c r="DZ41" s="815"/>
      <c r="EA41" s="226"/>
    </row>
    <row r="42" spans="1:131" ht="26.25" customHeight="1" x14ac:dyDescent="0.15">
      <c r="A42" s="234">
        <v>15</v>
      </c>
      <c r="B42" s="816"/>
      <c r="C42" s="817"/>
      <c r="D42" s="817"/>
      <c r="E42" s="817"/>
      <c r="F42" s="817"/>
      <c r="G42" s="817"/>
      <c r="H42" s="817"/>
      <c r="I42" s="817"/>
      <c r="J42" s="817"/>
      <c r="K42" s="817"/>
      <c r="L42" s="817"/>
      <c r="M42" s="817"/>
      <c r="N42" s="817"/>
      <c r="O42" s="817"/>
      <c r="P42" s="818"/>
      <c r="Q42" s="819"/>
      <c r="R42" s="820"/>
      <c r="S42" s="820"/>
      <c r="T42" s="820"/>
      <c r="U42" s="820"/>
      <c r="V42" s="820"/>
      <c r="W42" s="820"/>
      <c r="X42" s="820"/>
      <c r="Y42" s="820"/>
      <c r="Z42" s="820"/>
      <c r="AA42" s="820"/>
      <c r="AB42" s="820"/>
      <c r="AC42" s="820"/>
      <c r="AD42" s="820"/>
      <c r="AE42" s="821"/>
      <c r="AF42" s="822"/>
      <c r="AG42" s="823"/>
      <c r="AH42" s="823"/>
      <c r="AI42" s="823"/>
      <c r="AJ42" s="824"/>
      <c r="AK42" s="868"/>
      <c r="AL42" s="865"/>
      <c r="AM42" s="865"/>
      <c r="AN42" s="865"/>
      <c r="AO42" s="865"/>
      <c r="AP42" s="865"/>
      <c r="AQ42" s="865"/>
      <c r="AR42" s="865"/>
      <c r="AS42" s="865"/>
      <c r="AT42" s="865"/>
      <c r="AU42" s="865"/>
      <c r="AV42" s="865"/>
      <c r="AW42" s="865"/>
      <c r="AX42" s="865"/>
      <c r="AY42" s="865"/>
      <c r="AZ42" s="869"/>
      <c r="BA42" s="869"/>
      <c r="BB42" s="869"/>
      <c r="BC42" s="869"/>
      <c r="BD42" s="869"/>
      <c r="BE42" s="866"/>
      <c r="BF42" s="866"/>
      <c r="BG42" s="866"/>
      <c r="BH42" s="866"/>
      <c r="BI42" s="867"/>
      <c r="BJ42" s="228"/>
      <c r="BK42" s="228"/>
      <c r="BL42" s="228"/>
      <c r="BM42" s="228"/>
      <c r="BN42" s="228"/>
      <c r="BO42" s="237"/>
      <c r="BP42" s="237"/>
      <c r="BQ42" s="234">
        <v>36</v>
      </c>
      <c r="BR42" s="235"/>
      <c r="BS42" s="809"/>
      <c r="BT42" s="810"/>
      <c r="BU42" s="810"/>
      <c r="BV42" s="810"/>
      <c r="BW42" s="810"/>
      <c r="BX42" s="810"/>
      <c r="BY42" s="810"/>
      <c r="BZ42" s="810"/>
      <c r="CA42" s="810"/>
      <c r="CB42" s="810"/>
      <c r="CC42" s="810"/>
      <c r="CD42" s="810"/>
      <c r="CE42" s="810"/>
      <c r="CF42" s="810"/>
      <c r="CG42" s="811"/>
      <c r="CH42" s="812"/>
      <c r="CI42" s="813"/>
      <c r="CJ42" s="813"/>
      <c r="CK42" s="813"/>
      <c r="CL42" s="814"/>
      <c r="CM42" s="812"/>
      <c r="CN42" s="813"/>
      <c r="CO42" s="813"/>
      <c r="CP42" s="813"/>
      <c r="CQ42" s="814"/>
      <c r="CR42" s="812"/>
      <c r="CS42" s="813"/>
      <c r="CT42" s="813"/>
      <c r="CU42" s="813"/>
      <c r="CV42" s="814"/>
      <c r="CW42" s="812"/>
      <c r="CX42" s="813"/>
      <c r="CY42" s="813"/>
      <c r="CZ42" s="813"/>
      <c r="DA42" s="814"/>
      <c r="DB42" s="812"/>
      <c r="DC42" s="813"/>
      <c r="DD42" s="813"/>
      <c r="DE42" s="813"/>
      <c r="DF42" s="814"/>
      <c r="DG42" s="812"/>
      <c r="DH42" s="813"/>
      <c r="DI42" s="813"/>
      <c r="DJ42" s="813"/>
      <c r="DK42" s="814"/>
      <c r="DL42" s="812"/>
      <c r="DM42" s="813"/>
      <c r="DN42" s="813"/>
      <c r="DO42" s="813"/>
      <c r="DP42" s="814"/>
      <c r="DQ42" s="812"/>
      <c r="DR42" s="813"/>
      <c r="DS42" s="813"/>
      <c r="DT42" s="813"/>
      <c r="DU42" s="814"/>
      <c r="DV42" s="809"/>
      <c r="DW42" s="810"/>
      <c r="DX42" s="810"/>
      <c r="DY42" s="810"/>
      <c r="DZ42" s="815"/>
      <c r="EA42" s="226"/>
    </row>
    <row r="43" spans="1:131" ht="26.25" customHeight="1" x14ac:dyDescent="0.15">
      <c r="A43" s="234">
        <v>16</v>
      </c>
      <c r="B43" s="816"/>
      <c r="C43" s="817"/>
      <c r="D43" s="817"/>
      <c r="E43" s="817"/>
      <c r="F43" s="817"/>
      <c r="G43" s="817"/>
      <c r="H43" s="817"/>
      <c r="I43" s="817"/>
      <c r="J43" s="817"/>
      <c r="K43" s="817"/>
      <c r="L43" s="817"/>
      <c r="M43" s="817"/>
      <c r="N43" s="817"/>
      <c r="O43" s="817"/>
      <c r="P43" s="818"/>
      <c r="Q43" s="819"/>
      <c r="R43" s="820"/>
      <c r="S43" s="820"/>
      <c r="T43" s="820"/>
      <c r="U43" s="820"/>
      <c r="V43" s="820"/>
      <c r="W43" s="820"/>
      <c r="X43" s="820"/>
      <c r="Y43" s="820"/>
      <c r="Z43" s="820"/>
      <c r="AA43" s="820"/>
      <c r="AB43" s="820"/>
      <c r="AC43" s="820"/>
      <c r="AD43" s="820"/>
      <c r="AE43" s="821"/>
      <c r="AF43" s="822"/>
      <c r="AG43" s="823"/>
      <c r="AH43" s="823"/>
      <c r="AI43" s="823"/>
      <c r="AJ43" s="824"/>
      <c r="AK43" s="868"/>
      <c r="AL43" s="865"/>
      <c r="AM43" s="865"/>
      <c r="AN43" s="865"/>
      <c r="AO43" s="865"/>
      <c r="AP43" s="865"/>
      <c r="AQ43" s="865"/>
      <c r="AR43" s="865"/>
      <c r="AS43" s="865"/>
      <c r="AT43" s="865"/>
      <c r="AU43" s="865"/>
      <c r="AV43" s="865"/>
      <c r="AW43" s="865"/>
      <c r="AX43" s="865"/>
      <c r="AY43" s="865"/>
      <c r="AZ43" s="869"/>
      <c r="BA43" s="869"/>
      <c r="BB43" s="869"/>
      <c r="BC43" s="869"/>
      <c r="BD43" s="869"/>
      <c r="BE43" s="866"/>
      <c r="BF43" s="866"/>
      <c r="BG43" s="866"/>
      <c r="BH43" s="866"/>
      <c r="BI43" s="867"/>
      <c r="BJ43" s="228"/>
      <c r="BK43" s="228"/>
      <c r="BL43" s="228"/>
      <c r="BM43" s="228"/>
      <c r="BN43" s="228"/>
      <c r="BO43" s="237"/>
      <c r="BP43" s="237"/>
      <c r="BQ43" s="234">
        <v>37</v>
      </c>
      <c r="BR43" s="235"/>
      <c r="BS43" s="809"/>
      <c r="BT43" s="810"/>
      <c r="BU43" s="810"/>
      <c r="BV43" s="810"/>
      <c r="BW43" s="810"/>
      <c r="BX43" s="810"/>
      <c r="BY43" s="810"/>
      <c r="BZ43" s="810"/>
      <c r="CA43" s="810"/>
      <c r="CB43" s="810"/>
      <c r="CC43" s="810"/>
      <c r="CD43" s="810"/>
      <c r="CE43" s="810"/>
      <c r="CF43" s="810"/>
      <c r="CG43" s="811"/>
      <c r="CH43" s="812"/>
      <c r="CI43" s="813"/>
      <c r="CJ43" s="813"/>
      <c r="CK43" s="813"/>
      <c r="CL43" s="814"/>
      <c r="CM43" s="812"/>
      <c r="CN43" s="813"/>
      <c r="CO43" s="813"/>
      <c r="CP43" s="813"/>
      <c r="CQ43" s="814"/>
      <c r="CR43" s="812"/>
      <c r="CS43" s="813"/>
      <c r="CT43" s="813"/>
      <c r="CU43" s="813"/>
      <c r="CV43" s="814"/>
      <c r="CW43" s="812"/>
      <c r="CX43" s="813"/>
      <c r="CY43" s="813"/>
      <c r="CZ43" s="813"/>
      <c r="DA43" s="814"/>
      <c r="DB43" s="812"/>
      <c r="DC43" s="813"/>
      <c r="DD43" s="813"/>
      <c r="DE43" s="813"/>
      <c r="DF43" s="814"/>
      <c r="DG43" s="812"/>
      <c r="DH43" s="813"/>
      <c r="DI43" s="813"/>
      <c r="DJ43" s="813"/>
      <c r="DK43" s="814"/>
      <c r="DL43" s="812"/>
      <c r="DM43" s="813"/>
      <c r="DN43" s="813"/>
      <c r="DO43" s="813"/>
      <c r="DP43" s="814"/>
      <c r="DQ43" s="812"/>
      <c r="DR43" s="813"/>
      <c r="DS43" s="813"/>
      <c r="DT43" s="813"/>
      <c r="DU43" s="814"/>
      <c r="DV43" s="809"/>
      <c r="DW43" s="810"/>
      <c r="DX43" s="810"/>
      <c r="DY43" s="810"/>
      <c r="DZ43" s="815"/>
      <c r="EA43" s="226"/>
    </row>
    <row r="44" spans="1:131" ht="26.25" customHeight="1" x14ac:dyDescent="0.15">
      <c r="A44" s="234">
        <v>17</v>
      </c>
      <c r="B44" s="816"/>
      <c r="C44" s="817"/>
      <c r="D44" s="817"/>
      <c r="E44" s="817"/>
      <c r="F44" s="817"/>
      <c r="G44" s="817"/>
      <c r="H44" s="817"/>
      <c r="I44" s="817"/>
      <c r="J44" s="817"/>
      <c r="K44" s="817"/>
      <c r="L44" s="817"/>
      <c r="M44" s="817"/>
      <c r="N44" s="817"/>
      <c r="O44" s="817"/>
      <c r="P44" s="818"/>
      <c r="Q44" s="819"/>
      <c r="R44" s="820"/>
      <c r="S44" s="820"/>
      <c r="T44" s="820"/>
      <c r="U44" s="820"/>
      <c r="V44" s="820"/>
      <c r="W44" s="820"/>
      <c r="X44" s="820"/>
      <c r="Y44" s="820"/>
      <c r="Z44" s="820"/>
      <c r="AA44" s="820"/>
      <c r="AB44" s="820"/>
      <c r="AC44" s="820"/>
      <c r="AD44" s="820"/>
      <c r="AE44" s="821"/>
      <c r="AF44" s="822"/>
      <c r="AG44" s="823"/>
      <c r="AH44" s="823"/>
      <c r="AI44" s="823"/>
      <c r="AJ44" s="824"/>
      <c r="AK44" s="868"/>
      <c r="AL44" s="865"/>
      <c r="AM44" s="865"/>
      <c r="AN44" s="865"/>
      <c r="AO44" s="865"/>
      <c r="AP44" s="865"/>
      <c r="AQ44" s="865"/>
      <c r="AR44" s="865"/>
      <c r="AS44" s="865"/>
      <c r="AT44" s="865"/>
      <c r="AU44" s="865"/>
      <c r="AV44" s="865"/>
      <c r="AW44" s="865"/>
      <c r="AX44" s="865"/>
      <c r="AY44" s="865"/>
      <c r="AZ44" s="869"/>
      <c r="BA44" s="869"/>
      <c r="BB44" s="869"/>
      <c r="BC44" s="869"/>
      <c r="BD44" s="869"/>
      <c r="BE44" s="866"/>
      <c r="BF44" s="866"/>
      <c r="BG44" s="866"/>
      <c r="BH44" s="866"/>
      <c r="BI44" s="867"/>
      <c r="BJ44" s="228"/>
      <c r="BK44" s="228"/>
      <c r="BL44" s="228"/>
      <c r="BM44" s="228"/>
      <c r="BN44" s="228"/>
      <c r="BO44" s="237"/>
      <c r="BP44" s="237"/>
      <c r="BQ44" s="234">
        <v>38</v>
      </c>
      <c r="BR44" s="235"/>
      <c r="BS44" s="809"/>
      <c r="BT44" s="810"/>
      <c r="BU44" s="810"/>
      <c r="BV44" s="810"/>
      <c r="BW44" s="810"/>
      <c r="BX44" s="810"/>
      <c r="BY44" s="810"/>
      <c r="BZ44" s="810"/>
      <c r="CA44" s="810"/>
      <c r="CB44" s="810"/>
      <c r="CC44" s="810"/>
      <c r="CD44" s="810"/>
      <c r="CE44" s="810"/>
      <c r="CF44" s="810"/>
      <c r="CG44" s="811"/>
      <c r="CH44" s="812"/>
      <c r="CI44" s="813"/>
      <c r="CJ44" s="813"/>
      <c r="CK44" s="813"/>
      <c r="CL44" s="814"/>
      <c r="CM44" s="812"/>
      <c r="CN44" s="813"/>
      <c r="CO44" s="813"/>
      <c r="CP44" s="813"/>
      <c r="CQ44" s="814"/>
      <c r="CR44" s="812"/>
      <c r="CS44" s="813"/>
      <c r="CT44" s="813"/>
      <c r="CU44" s="813"/>
      <c r="CV44" s="814"/>
      <c r="CW44" s="812"/>
      <c r="CX44" s="813"/>
      <c r="CY44" s="813"/>
      <c r="CZ44" s="813"/>
      <c r="DA44" s="814"/>
      <c r="DB44" s="812"/>
      <c r="DC44" s="813"/>
      <c r="DD44" s="813"/>
      <c r="DE44" s="813"/>
      <c r="DF44" s="814"/>
      <c r="DG44" s="812"/>
      <c r="DH44" s="813"/>
      <c r="DI44" s="813"/>
      <c r="DJ44" s="813"/>
      <c r="DK44" s="814"/>
      <c r="DL44" s="812"/>
      <c r="DM44" s="813"/>
      <c r="DN44" s="813"/>
      <c r="DO44" s="813"/>
      <c r="DP44" s="814"/>
      <c r="DQ44" s="812"/>
      <c r="DR44" s="813"/>
      <c r="DS44" s="813"/>
      <c r="DT44" s="813"/>
      <c r="DU44" s="814"/>
      <c r="DV44" s="809"/>
      <c r="DW44" s="810"/>
      <c r="DX44" s="810"/>
      <c r="DY44" s="810"/>
      <c r="DZ44" s="815"/>
      <c r="EA44" s="226"/>
    </row>
    <row r="45" spans="1:131" ht="26.25" customHeight="1" x14ac:dyDescent="0.15">
      <c r="A45" s="234">
        <v>18</v>
      </c>
      <c r="B45" s="816"/>
      <c r="C45" s="817"/>
      <c r="D45" s="817"/>
      <c r="E45" s="817"/>
      <c r="F45" s="817"/>
      <c r="G45" s="817"/>
      <c r="H45" s="817"/>
      <c r="I45" s="817"/>
      <c r="J45" s="817"/>
      <c r="K45" s="817"/>
      <c r="L45" s="817"/>
      <c r="M45" s="817"/>
      <c r="N45" s="817"/>
      <c r="O45" s="817"/>
      <c r="P45" s="818"/>
      <c r="Q45" s="819"/>
      <c r="R45" s="820"/>
      <c r="S45" s="820"/>
      <c r="T45" s="820"/>
      <c r="U45" s="820"/>
      <c r="V45" s="820"/>
      <c r="W45" s="820"/>
      <c r="X45" s="820"/>
      <c r="Y45" s="820"/>
      <c r="Z45" s="820"/>
      <c r="AA45" s="820"/>
      <c r="AB45" s="820"/>
      <c r="AC45" s="820"/>
      <c r="AD45" s="820"/>
      <c r="AE45" s="821"/>
      <c r="AF45" s="822"/>
      <c r="AG45" s="823"/>
      <c r="AH45" s="823"/>
      <c r="AI45" s="823"/>
      <c r="AJ45" s="824"/>
      <c r="AK45" s="868"/>
      <c r="AL45" s="865"/>
      <c r="AM45" s="865"/>
      <c r="AN45" s="865"/>
      <c r="AO45" s="865"/>
      <c r="AP45" s="865"/>
      <c r="AQ45" s="865"/>
      <c r="AR45" s="865"/>
      <c r="AS45" s="865"/>
      <c r="AT45" s="865"/>
      <c r="AU45" s="865"/>
      <c r="AV45" s="865"/>
      <c r="AW45" s="865"/>
      <c r="AX45" s="865"/>
      <c r="AY45" s="865"/>
      <c r="AZ45" s="869"/>
      <c r="BA45" s="869"/>
      <c r="BB45" s="869"/>
      <c r="BC45" s="869"/>
      <c r="BD45" s="869"/>
      <c r="BE45" s="866"/>
      <c r="BF45" s="866"/>
      <c r="BG45" s="866"/>
      <c r="BH45" s="866"/>
      <c r="BI45" s="867"/>
      <c r="BJ45" s="228"/>
      <c r="BK45" s="228"/>
      <c r="BL45" s="228"/>
      <c r="BM45" s="228"/>
      <c r="BN45" s="228"/>
      <c r="BO45" s="237"/>
      <c r="BP45" s="237"/>
      <c r="BQ45" s="234">
        <v>39</v>
      </c>
      <c r="BR45" s="235"/>
      <c r="BS45" s="809"/>
      <c r="BT45" s="810"/>
      <c r="BU45" s="810"/>
      <c r="BV45" s="810"/>
      <c r="BW45" s="810"/>
      <c r="BX45" s="810"/>
      <c r="BY45" s="810"/>
      <c r="BZ45" s="810"/>
      <c r="CA45" s="810"/>
      <c r="CB45" s="810"/>
      <c r="CC45" s="810"/>
      <c r="CD45" s="810"/>
      <c r="CE45" s="810"/>
      <c r="CF45" s="810"/>
      <c r="CG45" s="811"/>
      <c r="CH45" s="812"/>
      <c r="CI45" s="813"/>
      <c r="CJ45" s="813"/>
      <c r="CK45" s="813"/>
      <c r="CL45" s="814"/>
      <c r="CM45" s="812"/>
      <c r="CN45" s="813"/>
      <c r="CO45" s="813"/>
      <c r="CP45" s="813"/>
      <c r="CQ45" s="814"/>
      <c r="CR45" s="812"/>
      <c r="CS45" s="813"/>
      <c r="CT45" s="813"/>
      <c r="CU45" s="813"/>
      <c r="CV45" s="814"/>
      <c r="CW45" s="812"/>
      <c r="CX45" s="813"/>
      <c r="CY45" s="813"/>
      <c r="CZ45" s="813"/>
      <c r="DA45" s="814"/>
      <c r="DB45" s="812"/>
      <c r="DC45" s="813"/>
      <c r="DD45" s="813"/>
      <c r="DE45" s="813"/>
      <c r="DF45" s="814"/>
      <c r="DG45" s="812"/>
      <c r="DH45" s="813"/>
      <c r="DI45" s="813"/>
      <c r="DJ45" s="813"/>
      <c r="DK45" s="814"/>
      <c r="DL45" s="812"/>
      <c r="DM45" s="813"/>
      <c r="DN45" s="813"/>
      <c r="DO45" s="813"/>
      <c r="DP45" s="814"/>
      <c r="DQ45" s="812"/>
      <c r="DR45" s="813"/>
      <c r="DS45" s="813"/>
      <c r="DT45" s="813"/>
      <c r="DU45" s="814"/>
      <c r="DV45" s="809"/>
      <c r="DW45" s="810"/>
      <c r="DX45" s="810"/>
      <c r="DY45" s="810"/>
      <c r="DZ45" s="815"/>
      <c r="EA45" s="226"/>
    </row>
    <row r="46" spans="1:131" ht="26.25" customHeight="1" x14ac:dyDescent="0.15">
      <c r="A46" s="234">
        <v>19</v>
      </c>
      <c r="B46" s="816"/>
      <c r="C46" s="817"/>
      <c r="D46" s="817"/>
      <c r="E46" s="817"/>
      <c r="F46" s="817"/>
      <c r="G46" s="817"/>
      <c r="H46" s="817"/>
      <c r="I46" s="817"/>
      <c r="J46" s="817"/>
      <c r="K46" s="817"/>
      <c r="L46" s="817"/>
      <c r="M46" s="817"/>
      <c r="N46" s="817"/>
      <c r="O46" s="817"/>
      <c r="P46" s="818"/>
      <c r="Q46" s="819"/>
      <c r="R46" s="820"/>
      <c r="S46" s="820"/>
      <c r="T46" s="820"/>
      <c r="U46" s="820"/>
      <c r="V46" s="820"/>
      <c r="W46" s="820"/>
      <c r="X46" s="820"/>
      <c r="Y46" s="820"/>
      <c r="Z46" s="820"/>
      <c r="AA46" s="820"/>
      <c r="AB46" s="820"/>
      <c r="AC46" s="820"/>
      <c r="AD46" s="820"/>
      <c r="AE46" s="821"/>
      <c r="AF46" s="822"/>
      <c r="AG46" s="823"/>
      <c r="AH46" s="823"/>
      <c r="AI46" s="823"/>
      <c r="AJ46" s="824"/>
      <c r="AK46" s="868"/>
      <c r="AL46" s="865"/>
      <c r="AM46" s="865"/>
      <c r="AN46" s="865"/>
      <c r="AO46" s="865"/>
      <c r="AP46" s="865"/>
      <c r="AQ46" s="865"/>
      <c r="AR46" s="865"/>
      <c r="AS46" s="865"/>
      <c r="AT46" s="865"/>
      <c r="AU46" s="865"/>
      <c r="AV46" s="865"/>
      <c r="AW46" s="865"/>
      <c r="AX46" s="865"/>
      <c r="AY46" s="865"/>
      <c r="AZ46" s="869"/>
      <c r="BA46" s="869"/>
      <c r="BB46" s="869"/>
      <c r="BC46" s="869"/>
      <c r="BD46" s="869"/>
      <c r="BE46" s="866"/>
      <c r="BF46" s="866"/>
      <c r="BG46" s="866"/>
      <c r="BH46" s="866"/>
      <c r="BI46" s="867"/>
      <c r="BJ46" s="228"/>
      <c r="BK46" s="228"/>
      <c r="BL46" s="228"/>
      <c r="BM46" s="228"/>
      <c r="BN46" s="228"/>
      <c r="BO46" s="237"/>
      <c r="BP46" s="237"/>
      <c r="BQ46" s="234">
        <v>40</v>
      </c>
      <c r="BR46" s="235"/>
      <c r="BS46" s="809"/>
      <c r="BT46" s="810"/>
      <c r="BU46" s="810"/>
      <c r="BV46" s="810"/>
      <c r="BW46" s="810"/>
      <c r="BX46" s="810"/>
      <c r="BY46" s="810"/>
      <c r="BZ46" s="810"/>
      <c r="CA46" s="810"/>
      <c r="CB46" s="810"/>
      <c r="CC46" s="810"/>
      <c r="CD46" s="810"/>
      <c r="CE46" s="810"/>
      <c r="CF46" s="810"/>
      <c r="CG46" s="811"/>
      <c r="CH46" s="812"/>
      <c r="CI46" s="813"/>
      <c r="CJ46" s="813"/>
      <c r="CK46" s="813"/>
      <c r="CL46" s="814"/>
      <c r="CM46" s="812"/>
      <c r="CN46" s="813"/>
      <c r="CO46" s="813"/>
      <c r="CP46" s="813"/>
      <c r="CQ46" s="814"/>
      <c r="CR46" s="812"/>
      <c r="CS46" s="813"/>
      <c r="CT46" s="813"/>
      <c r="CU46" s="813"/>
      <c r="CV46" s="814"/>
      <c r="CW46" s="812"/>
      <c r="CX46" s="813"/>
      <c r="CY46" s="813"/>
      <c r="CZ46" s="813"/>
      <c r="DA46" s="814"/>
      <c r="DB46" s="812"/>
      <c r="DC46" s="813"/>
      <c r="DD46" s="813"/>
      <c r="DE46" s="813"/>
      <c r="DF46" s="814"/>
      <c r="DG46" s="812"/>
      <c r="DH46" s="813"/>
      <c r="DI46" s="813"/>
      <c r="DJ46" s="813"/>
      <c r="DK46" s="814"/>
      <c r="DL46" s="812"/>
      <c r="DM46" s="813"/>
      <c r="DN46" s="813"/>
      <c r="DO46" s="813"/>
      <c r="DP46" s="814"/>
      <c r="DQ46" s="812"/>
      <c r="DR46" s="813"/>
      <c r="DS46" s="813"/>
      <c r="DT46" s="813"/>
      <c r="DU46" s="814"/>
      <c r="DV46" s="809"/>
      <c r="DW46" s="810"/>
      <c r="DX46" s="810"/>
      <c r="DY46" s="810"/>
      <c r="DZ46" s="815"/>
      <c r="EA46" s="226"/>
    </row>
    <row r="47" spans="1:131" ht="26.25" customHeight="1" x14ac:dyDescent="0.15">
      <c r="A47" s="234">
        <v>20</v>
      </c>
      <c r="B47" s="816"/>
      <c r="C47" s="817"/>
      <c r="D47" s="817"/>
      <c r="E47" s="817"/>
      <c r="F47" s="817"/>
      <c r="G47" s="817"/>
      <c r="H47" s="817"/>
      <c r="I47" s="817"/>
      <c r="J47" s="817"/>
      <c r="K47" s="817"/>
      <c r="L47" s="817"/>
      <c r="M47" s="817"/>
      <c r="N47" s="817"/>
      <c r="O47" s="817"/>
      <c r="P47" s="818"/>
      <c r="Q47" s="819"/>
      <c r="R47" s="820"/>
      <c r="S47" s="820"/>
      <c r="T47" s="820"/>
      <c r="U47" s="820"/>
      <c r="V47" s="820"/>
      <c r="W47" s="820"/>
      <c r="X47" s="820"/>
      <c r="Y47" s="820"/>
      <c r="Z47" s="820"/>
      <c r="AA47" s="820"/>
      <c r="AB47" s="820"/>
      <c r="AC47" s="820"/>
      <c r="AD47" s="820"/>
      <c r="AE47" s="821"/>
      <c r="AF47" s="822"/>
      <c r="AG47" s="823"/>
      <c r="AH47" s="823"/>
      <c r="AI47" s="823"/>
      <c r="AJ47" s="824"/>
      <c r="AK47" s="868"/>
      <c r="AL47" s="865"/>
      <c r="AM47" s="865"/>
      <c r="AN47" s="865"/>
      <c r="AO47" s="865"/>
      <c r="AP47" s="865"/>
      <c r="AQ47" s="865"/>
      <c r="AR47" s="865"/>
      <c r="AS47" s="865"/>
      <c r="AT47" s="865"/>
      <c r="AU47" s="865"/>
      <c r="AV47" s="865"/>
      <c r="AW47" s="865"/>
      <c r="AX47" s="865"/>
      <c r="AY47" s="865"/>
      <c r="AZ47" s="869"/>
      <c r="BA47" s="869"/>
      <c r="BB47" s="869"/>
      <c r="BC47" s="869"/>
      <c r="BD47" s="869"/>
      <c r="BE47" s="866"/>
      <c r="BF47" s="866"/>
      <c r="BG47" s="866"/>
      <c r="BH47" s="866"/>
      <c r="BI47" s="867"/>
      <c r="BJ47" s="228"/>
      <c r="BK47" s="228"/>
      <c r="BL47" s="228"/>
      <c r="BM47" s="228"/>
      <c r="BN47" s="228"/>
      <c r="BO47" s="237"/>
      <c r="BP47" s="237"/>
      <c r="BQ47" s="234">
        <v>41</v>
      </c>
      <c r="BR47" s="235"/>
      <c r="BS47" s="809"/>
      <c r="BT47" s="810"/>
      <c r="BU47" s="810"/>
      <c r="BV47" s="810"/>
      <c r="BW47" s="810"/>
      <c r="BX47" s="810"/>
      <c r="BY47" s="810"/>
      <c r="BZ47" s="810"/>
      <c r="CA47" s="810"/>
      <c r="CB47" s="810"/>
      <c r="CC47" s="810"/>
      <c r="CD47" s="810"/>
      <c r="CE47" s="810"/>
      <c r="CF47" s="810"/>
      <c r="CG47" s="811"/>
      <c r="CH47" s="812"/>
      <c r="CI47" s="813"/>
      <c r="CJ47" s="813"/>
      <c r="CK47" s="813"/>
      <c r="CL47" s="814"/>
      <c r="CM47" s="812"/>
      <c r="CN47" s="813"/>
      <c r="CO47" s="813"/>
      <c r="CP47" s="813"/>
      <c r="CQ47" s="814"/>
      <c r="CR47" s="812"/>
      <c r="CS47" s="813"/>
      <c r="CT47" s="813"/>
      <c r="CU47" s="813"/>
      <c r="CV47" s="814"/>
      <c r="CW47" s="812"/>
      <c r="CX47" s="813"/>
      <c r="CY47" s="813"/>
      <c r="CZ47" s="813"/>
      <c r="DA47" s="814"/>
      <c r="DB47" s="812"/>
      <c r="DC47" s="813"/>
      <c r="DD47" s="813"/>
      <c r="DE47" s="813"/>
      <c r="DF47" s="814"/>
      <c r="DG47" s="812"/>
      <c r="DH47" s="813"/>
      <c r="DI47" s="813"/>
      <c r="DJ47" s="813"/>
      <c r="DK47" s="814"/>
      <c r="DL47" s="812"/>
      <c r="DM47" s="813"/>
      <c r="DN47" s="813"/>
      <c r="DO47" s="813"/>
      <c r="DP47" s="814"/>
      <c r="DQ47" s="812"/>
      <c r="DR47" s="813"/>
      <c r="DS47" s="813"/>
      <c r="DT47" s="813"/>
      <c r="DU47" s="814"/>
      <c r="DV47" s="809"/>
      <c r="DW47" s="810"/>
      <c r="DX47" s="810"/>
      <c r="DY47" s="810"/>
      <c r="DZ47" s="815"/>
      <c r="EA47" s="226"/>
    </row>
    <row r="48" spans="1:131" ht="26.25" customHeight="1" x14ac:dyDescent="0.15">
      <c r="A48" s="234">
        <v>21</v>
      </c>
      <c r="B48" s="816"/>
      <c r="C48" s="817"/>
      <c r="D48" s="817"/>
      <c r="E48" s="817"/>
      <c r="F48" s="817"/>
      <c r="G48" s="817"/>
      <c r="H48" s="817"/>
      <c r="I48" s="817"/>
      <c r="J48" s="817"/>
      <c r="K48" s="817"/>
      <c r="L48" s="817"/>
      <c r="M48" s="817"/>
      <c r="N48" s="817"/>
      <c r="O48" s="817"/>
      <c r="P48" s="818"/>
      <c r="Q48" s="819"/>
      <c r="R48" s="820"/>
      <c r="S48" s="820"/>
      <c r="T48" s="820"/>
      <c r="U48" s="820"/>
      <c r="V48" s="820"/>
      <c r="W48" s="820"/>
      <c r="X48" s="820"/>
      <c r="Y48" s="820"/>
      <c r="Z48" s="820"/>
      <c r="AA48" s="820"/>
      <c r="AB48" s="820"/>
      <c r="AC48" s="820"/>
      <c r="AD48" s="820"/>
      <c r="AE48" s="821"/>
      <c r="AF48" s="822"/>
      <c r="AG48" s="823"/>
      <c r="AH48" s="823"/>
      <c r="AI48" s="823"/>
      <c r="AJ48" s="824"/>
      <c r="AK48" s="868"/>
      <c r="AL48" s="865"/>
      <c r="AM48" s="865"/>
      <c r="AN48" s="865"/>
      <c r="AO48" s="865"/>
      <c r="AP48" s="865"/>
      <c r="AQ48" s="865"/>
      <c r="AR48" s="865"/>
      <c r="AS48" s="865"/>
      <c r="AT48" s="865"/>
      <c r="AU48" s="865"/>
      <c r="AV48" s="865"/>
      <c r="AW48" s="865"/>
      <c r="AX48" s="865"/>
      <c r="AY48" s="865"/>
      <c r="AZ48" s="869"/>
      <c r="BA48" s="869"/>
      <c r="BB48" s="869"/>
      <c r="BC48" s="869"/>
      <c r="BD48" s="869"/>
      <c r="BE48" s="866"/>
      <c r="BF48" s="866"/>
      <c r="BG48" s="866"/>
      <c r="BH48" s="866"/>
      <c r="BI48" s="867"/>
      <c r="BJ48" s="228"/>
      <c r="BK48" s="228"/>
      <c r="BL48" s="228"/>
      <c r="BM48" s="228"/>
      <c r="BN48" s="228"/>
      <c r="BO48" s="237"/>
      <c r="BP48" s="237"/>
      <c r="BQ48" s="234">
        <v>42</v>
      </c>
      <c r="BR48" s="235"/>
      <c r="BS48" s="809"/>
      <c r="BT48" s="810"/>
      <c r="BU48" s="810"/>
      <c r="BV48" s="810"/>
      <c r="BW48" s="810"/>
      <c r="BX48" s="810"/>
      <c r="BY48" s="810"/>
      <c r="BZ48" s="810"/>
      <c r="CA48" s="810"/>
      <c r="CB48" s="810"/>
      <c r="CC48" s="810"/>
      <c r="CD48" s="810"/>
      <c r="CE48" s="810"/>
      <c r="CF48" s="810"/>
      <c r="CG48" s="811"/>
      <c r="CH48" s="812"/>
      <c r="CI48" s="813"/>
      <c r="CJ48" s="813"/>
      <c r="CK48" s="813"/>
      <c r="CL48" s="814"/>
      <c r="CM48" s="812"/>
      <c r="CN48" s="813"/>
      <c r="CO48" s="813"/>
      <c r="CP48" s="813"/>
      <c r="CQ48" s="814"/>
      <c r="CR48" s="812"/>
      <c r="CS48" s="813"/>
      <c r="CT48" s="813"/>
      <c r="CU48" s="813"/>
      <c r="CV48" s="814"/>
      <c r="CW48" s="812"/>
      <c r="CX48" s="813"/>
      <c r="CY48" s="813"/>
      <c r="CZ48" s="813"/>
      <c r="DA48" s="814"/>
      <c r="DB48" s="812"/>
      <c r="DC48" s="813"/>
      <c r="DD48" s="813"/>
      <c r="DE48" s="813"/>
      <c r="DF48" s="814"/>
      <c r="DG48" s="812"/>
      <c r="DH48" s="813"/>
      <c r="DI48" s="813"/>
      <c r="DJ48" s="813"/>
      <c r="DK48" s="814"/>
      <c r="DL48" s="812"/>
      <c r="DM48" s="813"/>
      <c r="DN48" s="813"/>
      <c r="DO48" s="813"/>
      <c r="DP48" s="814"/>
      <c r="DQ48" s="812"/>
      <c r="DR48" s="813"/>
      <c r="DS48" s="813"/>
      <c r="DT48" s="813"/>
      <c r="DU48" s="814"/>
      <c r="DV48" s="809"/>
      <c r="DW48" s="810"/>
      <c r="DX48" s="810"/>
      <c r="DY48" s="810"/>
      <c r="DZ48" s="815"/>
      <c r="EA48" s="226"/>
    </row>
    <row r="49" spans="1:131" ht="26.25" customHeight="1" x14ac:dyDescent="0.15">
      <c r="A49" s="234">
        <v>22</v>
      </c>
      <c r="B49" s="816"/>
      <c r="C49" s="817"/>
      <c r="D49" s="817"/>
      <c r="E49" s="817"/>
      <c r="F49" s="817"/>
      <c r="G49" s="817"/>
      <c r="H49" s="817"/>
      <c r="I49" s="817"/>
      <c r="J49" s="817"/>
      <c r="K49" s="817"/>
      <c r="L49" s="817"/>
      <c r="M49" s="817"/>
      <c r="N49" s="817"/>
      <c r="O49" s="817"/>
      <c r="P49" s="818"/>
      <c r="Q49" s="819"/>
      <c r="R49" s="820"/>
      <c r="S49" s="820"/>
      <c r="T49" s="820"/>
      <c r="U49" s="820"/>
      <c r="V49" s="820"/>
      <c r="W49" s="820"/>
      <c r="X49" s="820"/>
      <c r="Y49" s="820"/>
      <c r="Z49" s="820"/>
      <c r="AA49" s="820"/>
      <c r="AB49" s="820"/>
      <c r="AC49" s="820"/>
      <c r="AD49" s="820"/>
      <c r="AE49" s="821"/>
      <c r="AF49" s="822"/>
      <c r="AG49" s="823"/>
      <c r="AH49" s="823"/>
      <c r="AI49" s="823"/>
      <c r="AJ49" s="824"/>
      <c r="AK49" s="868"/>
      <c r="AL49" s="865"/>
      <c r="AM49" s="865"/>
      <c r="AN49" s="865"/>
      <c r="AO49" s="865"/>
      <c r="AP49" s="865"/>
      <c r="AQ49" s="865"/>
      <c r="AR49" s="865"/>
      <c r="AS49" s="865"/>
      <c r="AT49" s="865"/>
      <c r="AU49" s="865"/>
      <c r="AV49" s="865"/>
      <c r="AW49" s="865"/>
      <c r="AX49" s="865"/>
      <c r="AY49" s="865"/>
      <c r="AZ49" s="869"/>
      <c r="BA49" s="869"/>
      <c r="BB49" s="869"/>
      <c r="BC49" s="869"/>
      <c r="BD49" s="869"/>
      <c r="BE49" s="866"/>
      <c r="BF49" s="866"/>
      <c r="BG49" s="866"/>
      <c r="BH49" s="866"/>
      <c r="BI49" s="867"/>
      <c r="BJ49" s="228"/>
      <c r="BK49" s="228"/>
      <c r="BL49" s="228"/>
      <c r="BM49" s="228"/>
      <c r="BN49" s="228"/>
      <c r="BO49" s="237"/>
      <c r="BP49" s="237"/>
      <c r="BQ49" s="234">
        <v>43</v>
      </c>
      <c r="BR49" s="235"/>
      <c r="BS49" s="809"/>
      <c r="BT49" s="810"/>
      <c r="BU49" s="810"/>
      <c r="BV49" s="810"/>
      <c r="BW49" s="810"/>
      <c r="BX49" s="810"/>
      <c r="BY49" s="810"/>
      <c r="BZ49" s="810"/>
      <c r="CA49" s="810"/>
      <c r="CB49" s="810"/>
      <c r="CC49" s="810"/>
      <c r="CD49" s="810"/>
      <c r="CE49" s="810"/>
      <c r="CF49" s="810"/>
      <c r="CG49" s="811"/>
      <c r="CH49" s="812"/>
      <c r="CI49" s="813"/>
      <c r="CJ49" s="813"/>
      <c r="CK49" s="813"/>
      <c r="CL49" s="814"/>
      <c r="CM49" s="812"/>
      <c r="CN49" s="813"/>
      <c r="CO49" s="813"/>
      <c r="CP49" s="813"/>
      <c r="CQ49" s="814"/>
      <c r="CR49" s="812"/>
      <c r="CS49" s="813"/>
      <c r="CT49" s="813"/>
      <c r="CU49" s="813"/>
      <c r="CV49" s="814"/>
      <c r="CW49" s="812"/>
      <c r="CX49" s="813"/>
      <c r="CY49" s="813"/>
      <c r="CZ49" s="813"/>
      <c r="DA49" s="814"/>
      <c r="DB49" s="812"/>
      <c r="DC49" s="813"/>
      <c r="DD49" s="813"/>
      <c r="DE49" s="813"/>
      <c r="DF49" s="814"/>
      <c r="DG49" s="812"/>
      <c r="DH49" s="813"/>
      <c r="DI49" s="813"/>
      <c r="DJ49" s="813"/>
      <c r="DK49" s="814"/>
      <c r="DL49" s="812"/>
      <c r="DM49" s="813"/>
      <c r="DN49" s="813"/>
      <c r="DO49" s="813"/>
      <c r="DP49" s="814"/>
      <c r="DQ49" s="812"/>
      <c r="DR49" s="813"/>
      <c r="DS49" s="813"/>
      <c r="DT49" s="813"/>
      <c r="DU49" s="814"/>
      <c r="DV49" s="809"/>
      <c r="DW49" s="810"/>
      <c r="DX49" s="810"/>
      <c r="DY49" s="810"/>
      <c r="DZ49" s="815"/>
      <c r="EA49" s="226"/>
    </row>
    <row r="50" spans="1:131" ht="26.25" customHeight="1" x14ac:dyDescent="0.15">
      <c r="A50" s="234">
        <v>23</v>
      </c>
      <c r="B50" s="816"/>
      <c r="C50" s="817"/>
      <c r="D50" s="817"/>
      <c r="E50" s="817"/>
      <c r="F50" s="817"/>
      <c r="G50" s="817"/>
      <c r="H50" s="817"/>
      <c r="I50" s="817"/>
      <c r="J50" s="817"/>
      <c r="K50" s="817"/>
      <c r="L50" s="817"/>
      <c r="M50" s="817"/>
      <c r="N50" s="817"/>
      <c r="O50" s="817"/>
      <c r="P50" s="818"/>
      <c r="Q50" s="870"/>
      <c r="R50" s="871"/>
      <c r="S50" s="871"/>
      <c r="T50" s="871"/>
      <c r="U50" s="871"/>
      <c r="V50" s="871"/>
      <c r="W50" s="871"/>
      <c r="X50" s="871"/>
      <c r="Y50" s="871"/>
      <c r="Z50" s="871"/>
      <c r="AA50" s="871"/>
      <c r="AB50" s="871"/>
      <c r="AC50" s="871"/>
      <c r="AD50" s="871"/>
      <c r="AE50" s="872"/>
      <c r="AF50" s="822"/>
      <c r="AG50" s="823"/>
      <c r="AH50" s="823"/>
      <c r="AI50" s="823"/>
      <c r="AJ50" s="824"/>
      <c r="AK50" s="874"/>
      <c r="AL50" s="871"/>
      <c r="AM50" s="871"/>
      <c r="AN50" s="871"/>
      <c r="AO50" s="871"/>
      <c r="AP50" s="871"/>
      <c r="AQ50" s="871"/>
      <c r="AR50" s="871"/>
      <c r="AS50" s="871"/>
      <c r="AT50" s="871"/>
      <c r="AU50" s="871"/>
      <c r="AV50" s="871"/>
      <c r="AW50" s="871"/>
      <c r="AX50" s="871"/>
      <c r="AY50" s="871"/>
      <c r="AZ50" s="873"/>
      <c r="BA50" s="873"/>
      <c r="BB50" s="873"/>
      <c r="BC50" s="873"/>
      <c r="BD50" s="873"/>
      <c r="BE50" s="866"/>
      <c r="BF50" s="866"/>
      <c r="BG50" s="866"/>
      <c r="BH50" s="866"/>
      <c r="BI50" s="867"/>
      <c r="BJ50" s="228"/>
      <c r="BK50" s="228"/>
      <c r="BL50" s="228"/>
      <c r="BM50" s="228"/>
      <c r="BN50" s="228"/>
      <c r="BO50" s="237"/>
      <c r="BP50" s="237"/>
      <c r="BQ50" s="234">
        <v>44</v>
      </c>
      <c r="BR50" s="235"/>
      <c r="BS50" s="809"/>
      <c r="BT50" s="810"/>
      <c r="BU50" s="810"/>
      <c r="BV50" s="810"/>
      <c r="BW50" s="810"/>
      <c r="BX50" s="810"/>
      <c r="BY50" s="810"/>
      <c r="BZ50" s="810"/>
      <c r="CA50" s="810"/>
      <c r="CB50" s="810"/>
      <c r="CC50" s="810"/>
      <c r="CD50" s="810"/>
      <c r="CE50" s="810"/>
      <c r="CF50" s="810"/>
      <c r="CG50" s="811"/>
      <c r="CH50" s="812"/>
      <c r="CI50" s="813"/>
      <c r="CJ50" s="813"/>
      <c r="CK50" s="813"/>
      <c r="CL50" s="814"/>
      <c r="CM50" s="812"/>
      <c r="CN50" s="813"/>
      <c r="CO50" s="813"/>
      <c r="CP50" s="813"/>
      <c r="CQ50" s="814"/>
      <c r="CR50" s="812"/>
      <c r="CS50" s="813"/>
      <c r="CT50" s="813"/>
      <c r="CU50" s="813"/>
      <c r="CV50" s="814"/>
      <c r="CW50" s="812"/>
      <c r="CX50" s="813"/>
      <c r="CY50" s="813"/>
      <c r="CZ50" s="813"/>
      <c r="DA50" s="814"/>
      <c r="DB50" s="812"/>
      <c r="DC50" s="813"/>
      <c r="DD50" s="813"/>
      <c r="DE50" s="813"/>
      <c r="DF50" s="814"/>
      <c r="DG50" s="812"/>
      <c r="DH50" s="813"/>
      <c r="DI50" s="813"/>
      <c r="DJ50" s="813"/>
      <c r="DK50" s="814"/>
      <c r="DL50" s="812"/>
      <c r="DM50" s="813"/>
      <c r="DN50" s="813"/>
      <c r="DO50" s="813"/>
      <c r="DP50" s="814"/>
      <c r="DQ50" s="812"/>
      <c r="DR50" s="813"/>
      <c r="DS50" s="813"/>
      <c r="DT50" s="813"/>
      <c r="DU50" s="814"/>
      <c r="DV50" s="809"/>
      <c r="DW50" s="810"/>
      <c r="DX50" s="810"/>
      <c r="DY50" s="810"/>
      <c r="DZ50" s="815"/>
      <c r="EA50" s="226"/>
    </row>
    <row r="51" spans="1:131" ht="26.25" customHeight="1" x14ac:dyDescent="0.15">
      <c r="A51" s="234">
        <v>24</v>
      </c>
      <c r="B51" s="816"/>
      <c r="C51" s="817"/>
      <c r="D51" s="817"/>
      <c r="E51" s="817"/>
      <c r="F51" s="817"/>
      <c r="G51" s="817"/>
      <c r="H51" s="817"/>
      <c r="I51" s="817"/>
      <c r="J51" s="817"/>
      <c r="K51" s="817"/>
      <c r="L51" s="817"/>
      <c r="M51" s="817"/>
      <c r="N51" s="817"/>
      <c r="O51" s="817"/>
      <c r="P51" s="818"/>
      <c r="Q51" s="870"/>
      <c r="R51" s="871"/>
      <c r="S51" s="871"/>
      <c r="T51" s="871"/>
      <c r="U51" s="871"/>
      <c r="V51" s="871"/>
      <c r="W51" s="871"/>
      <c r="X51" s="871"/>
      <c r="Y51" s="871"/>
      <c r="Z51" s="871"/>
      <c r="AA51" s="871"/>
      <c r="AB51" s="871"/>
      <c r="AC51" s="871"/>
      <c r="AD51" s="871"/>
      <c r="AE51" s="872"/>
      <c r="AF51" s="822"/>
      <c r="AG51" s="823"/>
      <c r="AH51" s="823"/>
      <c r="AI51" s="823"/>
      <c r="AJ51" s="824"/>
      <c r="AK51" s="874"/>
      <c r="AL51" s="871"/>
      <c r="AM51" s="871"/>
      <c r="AN51" s="871"/>
      <c r="AO51" s="871"/>
      <c r="AP51" s="871"/>
      <c r="AQ51" s="871"/>
      <c r="AR51" s="871"/>
      <c r="AS51" s="871"/>
      <c r="AT51" s="871"/>
      <c r="AU51" s="871"/>
      <c r="AV51" s="871"/>
      <c r="AW51" s="871"/>
      <c r="AX51" s="871"/>
      <c r="AY51" s="871"/>
      <c r="AZ51" s="873"/>
      <c r="BA51" s="873"/>
      <c r="BB51" s="873"/>
      <c r="BC51" s="873"/>
      <c r="BD51" s="873"/>
      <c r="BE51" s="866"/>
      <c r="BF51" s="866"/>
      <c r="BG51" s="866"/>
      <c r="BH51" s="866"/>
      <c r="BI51" s="867"/>
      <c r="BJ51" s="228"/>
      <c r="BK51" s="228"/>
      <c r="BL51" s="228"/>
      <c r="BM51" s="228"/>
      <c r="BN51" s="228"/>
      <c r="BO51" s="237"/>
      <c r="BP51" s="237"/>
      <c r="BQ51" s="234">
        <v>45</v>
      </c>
      <c r="BR51" s="235"/>
      <c r="BS51" s="809"/>
      <c r="BT51" s="810"/>
      <c r="BU51" s="810"/>
      <c r="BV51" s="810"/>
      <c r="BW51" s="810"/>
      <c r="BX51" s="810"/>
      <c r="BY51" s="810"/>
      <c r="BZ51" s="810"/>
      <c r="CA51" s="810"/>
      <c r="CB51" s="810"/>
      <c r="CC51" s="810"/>
      <c r="CD51" s="810"/>
      <c r="CE51" s="810"/>
      <c r="CF51" s="810"/>
      <c r="CG51" s="811"/>
      <c r="CH51" s="812"/>
      <c r="CI51" s="813"/>
      <c r="CJ51" s="813"/>
      <c r="CK51" s="813"/>
      <c r="CL51" s="814"/>
      <c r="CM51" s="812"/>
      <c r="CN51" s="813"/>
      <c r="CO51" s="813"/>
      <c r="CP51" s="813"/>
      <c r="CQ51" s="814"/>
      <c r="CR51" s="812"/>
      <c r="CS51" s="813"/>
      <c r="CT51" s="813"/>
      <c r="CU51" s="813"/>
      <c r="CV51" s="814"/>
      <c r="CW51" s="812"/>
      <c r="CX51" s="813"/>
      <c r="CY51" s="813"/>
      <c r="CZ51" s="813"/>
      <c r="DA51" s="814"/>
      <c r="DB51" s="812"/>
      <c r="DC51" s="813"/>
      <c r="DD51" s="813"/>
      <c r="DE51" s="813"/>
      <c r="DF51" s="814"/>
      <c r="DG51" s="812"/>
      <c r="DH51" s="813"/>
      <c r="DI51" s="813"/>
      <c r="DJ51" s="813"/>
      <c r="DK51" s="814"/>
      <c r="DL51" s="812"/>
      <c r="DM51" s="813"/>
      <c r="DN51" s="813"/>
      <c r="DO51" s="813"/>
      <c r="DP51" s="814"/>
      <c r="DQ51" s="812"/>
      <c r="DR51" s="813"/>
      <c r="DS51" s="813"/>
      <c r="DT51" s="813"/>
      <c r="DU51" s="814"/>
      <c r="DV51" s="809"/>
      <c r="DW51" s="810"/>
      <c r="DX51" s="810"/>
      <c r="DY51" s="810"/>
      <c r="DZ51" s="815"/>
      <c r="EA51" s="226"/>
    </row>
    <row r="52" spans="1:131" ht="26.25" customHeight="1" x14ac:dyDescent="0.15">
      <c r="A52" s="234">
        <v>25</v>
      </c>
      <c r="B52" s="816"/>
      <c r="C52" s="817"/>
      <c r="D52" s="817"/>
      <c r="E52" s="817"/>
      <c r="F52" s="817"/>
      <c r="G52" s="817"/>
      <c r="H52" s="817"/>
      <c r="I52" s="817"/>
      <c r="J52" s="817"/>
      <c r="K52" s="817"/>
      <c r="L52" s="817"/>
      <c r="M52" s="817"/>
      <c r="N52" s="817"/>
      <c r="O52" s="817"/>
      <c r="P52" s="818"/>
      <c r="Q52" s="870"/>
      <c r="R52" s="871"/>
      <c r="S52" s="871"/>
      <c r="T52" s="871"/>
      <c r="U52" s="871"/>
      <c r="V52" s="871"/>
      <c r="W52" s="871"/>
      <c r="X52" s="871"/>
      <c r="Y52" s="871"/>
      <c r="Z52" s="871"/>
      <c r="AA52" s="871"/>
      <c r="AB52" s="871"/>
      <c r="AC52" s="871"/>
      <c r="AD52" s="871"/>
      <c r="AE52" s="872"/>
      <c r="AF52" s="822"/>
      <c r="AG52" s="823"/>
      <c r="AH52" s="823"/>
      <c r="AI52" s="823"/>
      <c r="AJ52" s="824"/>
      <c r="AK52" s="874"/>
      <c r="AL52" s="871"/>
      <c r="AM52" s="871"/>
      <c r="AN52" s="871"/>
      <c r="AO52" s="871"/>
      <c r="AP52" s="871"/>
      <c r="AQ52" s="871"/>
      <c r="AR52" s="871"/>
      <c r="AS52" s="871"/>
      <c r="AT52" s="871"/>
      <c r="AU52" s="871"/>
      <c r="AV52" s="871"/>
      <c r="AW52" s="871"/>
      <c r="AX52" s="871"/>
      <c r="AY52" s="871"/>
      <c r="AZ52" s="873"/>
      <c r="BA52" s="873"/>
      <c r="BB52" s="873"/>
      <c r="BC52" s="873"/>
      <c r="BD52" s="873"/>
      <c r="BE52" s="866"/>
      <c r="BF52" s="866"/>
      <c r="BG52" s="866"/>
      <c r="BH52" s="866"/>
      <c r="BI52" s="867"/>
      <c r="BJ52" s="228"/>
      <c r="BK52" s="228"/>
      <c r="BL52" s="228"/>
      <c r="BM52" s="228"/>
      <c r="BN52" s="228"/>
      <c r="BO52" s="237"/>
      <c r="BP52" s="237"/>
      <c r="BQ52" s="234">
        <v>46</v>
      </c>
      <c r="BR52" s="235"/>
      <c r="BS52" s="809"/>
      <c r="BT52" s="810"/>
      <c r="BU52" s="810"/>
      <c r="BV52" s="810"/>
      <c r="BW52" s="810"/>
      <c r="BX52" s="810"/>
      <c r="BY52" s="810"/>
      <c r="BZ52" s="810"/>
      <c r="CA52" s="810"/>
      <c r="CB52" s="810"/>
      <c r="CC52" s="810"/>
      <c r="CD52" s="810"/>
      <c r="CE52" s="810"/>
      <c r="CF52" s="810"/>
      <c r="CG52" s="811"/>
      <c r="CH52" s="812"/>
      <c r="CI52" s="813"/>
      <c r="CJ52" s="813"/>
      <c r="CK52" s="813"/>
      <c r="CL52" s="814"/>
      <c r="CM52" s="812"/>
      <c r="CN52" s="813"/>
      <c r="CO52" s="813"/>
      <c r="CP52" s="813"/>
      <c r="CQ52" s="814"/>
      <c r="CR52" s="812"/>
      <c r="CS52" s="813"/>
      <c r="CT52" s="813"/>
      <c r="CU52" s="813"/>
      <c r="CV52" s="814"/>
      <c r="CW52" s="812"/>
      <c r="CX52" s="813"/>
      <c r="CY52" s="813"/>
      <c r="CZ52" s="813"/>
      <c r="DA52" s="814"/>
      <c r="DB52" s="812"/>
      <c r="DC52" s="813"/>
      <c r="DD52" s="813"/>
      <c r="DE52" s="813"/>
      <c r="DF52" s="814"/>
      <c r="DG52" s="812"/>
      <c r="DH52" s="813"/>
      <c r="DI52" s="813"/>
      <c r="DJ52" s="813"/>
      <c r="DK52" s="814"/>
      <c r="DL52" s="812"/>
      <c r="DM52" s="813"/>
      <c r="DN52" s="813"/>
      <c r="DO52" s="813"/>
      <c r="DP52" s="814"/>
      <c r="DQ52" s="812"/>
      <c r="DR52" s="813"/>
      <c r="DS52" s="813"/>
      <c r="DT52" s="813"/>
      <c r="DU52" s="814"/>
      <c r="DV52" s="809"/>
      <c r="DW52" s="810"/>
      <c r="DX52" s="810"/>
      <c r="DY52" s="810"/>
      <c r="DZ52" s="815"/>
      <c r="EA52" s="226"/>
    </row>
    <row r="53" spans="1:131" ht="26.25" customHeight="1" x14ac:dyDescent="0.15">
      <c r="A53" s="234">
        <v>26</v>
      </c>
      <c r="B53" s="816"/>
      <c r="C53" s="817"/>
      <c r="D53" s="817"/>
      <c r="E53" s="817"/>
      <c r="F53" s="817"/>
      <c r="G53" s="817"/>
      <c r="H53" s="817"/>
      <c r="I53" s="817"/>
      <c r="J53" s="817"/>
      <c r="K53" s="817"/>
      <c r="L53" s="817"/>
      <c r="M53" s="817"/>
      <c r="N53" s="817"/>
      <c r="O53" s="817"/>
      <c r="P53" s="818"/>
      <c r="Q53" s="870"/>
      <c r="R53" s="871"/>
      <c r="S53" s="871"/>
      <c r="T53" s="871"/>
      <c r="U53" s="871"/>
      <c r="V53" s="871"/>
      <c r="W53" s="871"/>
      <c r="X53" s="871"/>
      <c r="Y53" s="871"/>
      <c r="Z53" s="871"/>
      <c r="AA53" s="871"/>
      <c r="AB53" s="871"/>
      <c r="AC53" s="871"/>
      <c r="AD53" s="871"/>
      <c r="AE53" s="872"/>
      <c r="AF53" s="822"/>
      <c r="AG53" s="823"/>
      <c r="AH53" s="823"/>
      <c r="AI53" s="823"/>
      <c r="AJ53" s="824"/>
      <c r="AK53" s="874"/>
      <c r="AL53" s="871"/>
      <c r="AM53" s="871"/>
      <c r="AN53" s="871"/>
      <c r="AO53" s="871"/>
      <c r="AP53" s="871"/>
      <c r="AQ53" s="871"/>
      <c r="AR53" s="871"/>
      <c r="AS53" s="871"/>
      <c r="AT53" s="871"/>
      <c r="AU53" s="871"/>
      <c r="AV53" s="871"/>
      <c r="AW53" s="871"/>
      <c r="AX53" s="871"/>
      <c r="AY53" s="871"/>
      <c r="AZ53" s="873"/>
      <c r="BA53" s="873"/>
      <c r="BB53" s="873"/>
      <c r="BC53" s="873"/>
      <c r="BD53" s="873"/>
      <c r="BE53" s="866"/>
      <c r="BF53" s="866"/>
      <c r="BG53" s="866"/>
      <c r="BH53" s="866"/>
      <c r="BI53" s="867"/>
      <c r="BJ53" s="228"/>
      <c r="BK53" s="228"/>
      <c r="BL53" s="228"/>
      <c r="BM53" s="228"/>
      <c r="BN53" s="228"/>
      <c r="BO53" s="237"/>
      <c r="BP53" s="237"/>
      <c r="BQ53" s="234">
        <v>47</v>
      </c>
      <c r="BR53" s="235"/>
      <c r="BS53" s="809"/>
      <c r="BT53" s="810"/>
      <c r="BU53" s="810"/>
      <c r="BV53" s="810"/>
      <c r="BW53" s="810"/>
      <c r="BX53" s="810"/>
      <c r="BY53" s="810"/>
      <c r="BZ53" s="810"/>
      <c r="CA53" s="810"/>
      <c r="CB53" s="810"/>
      <c r="CC53" s="810"/>
      <c r="CD53" s="810"/>
      <c r="CE53" s="810"/>
      <c r="CF53" s="810"/>
      <c r="CG53" s="811"/>
      <c r="CH53" s="812"/>
      <c r="CI53" s="813"/>
      <c r="CJ53" s="813"/>
      <c r="CK53" s="813"/>
      <c r="CL53" s="814"/>
      <c r="CM53" s="812"/>
      <c r="CN53" s="813"/>
      <c r="CO53" s="813"/>
      <c r="CP53" s="813"/>
      <c r="CQ53" s="814"/>
      <c r="CR53" s="812"/>
      <c r="CS53" s="813"/>
      <c r="CT53" s="813"/>
      <c r="CU53" s="813"/>
      <c r="CV53" s="814"/>
      <c r="CW53" s="812"/>
      <c r="CX53" s="813"/>
      <c r="CY53" s="813"/>
      <c r="CZ53" s="813"/>
      <c r="DA53" s="814"/>
      <c r="DB53" s="812"/>
      <c r="DC53" s="813"/>
      <c r="DD53" s="813"/>
      <c r="DE53" s="813"/>
      <c r="DF53" s="814"/>
      <c r="DG53" s="812"/>
      <c r="DH53" s="813"/>
      <c r="DI53" s="813"/>
      <c r="DJ53" s="813"/>
      <c r="DK53" s="814"/>
      <c r="DL53" s="812"/>
      <c r="DM53" s="813"/>
      <c r="DN53" s="813"/>
      <c r="DO53" s="813"/>
      <c r="DP53" s="814"/>
      <c r="DQ53" s="812"/>
      <c r="DR53" s="813"/>
      <c r="DS53" s="813"/>
      <c r="DT53" s="813"/>
      <c r="DU53" s="814"/>
      <c r="DV53" s="809"/>
      <c r="DW53" s="810"/>
      <c r="DX53" s="810"/>
      <c r="DY53" s="810"/>
      <c r="DZ53" s="815"/>
      <c r="EA53" s="226"/>
    </row>
    <row r="54" spans="1:131" ht="26.25" customHeight="1" x14ac:dyDescent="0.15">
      <c r="A54" s="234">
        <v>27</v>
      </c>
      <c r="B54" s="816"/>
      <c r="C54" s="817"/>
      <c r="D54" s="817"/>
      <c r="E54" s="817"/>
      <c r="F54" s="817"/>
      <c r="G54" s="817"/>
      <c r="H54" s="817"/>
      <c r="I54" s="817"/>
      <c r="J54" s="817"/>
      <c r="K54" s="817"/>
      <c r="L54" s="817"/>
      <c r="M54" s="817"/>
      <c r="N54" s="817"/>
      <c r="O54" s="817"/>
      <c r="P54" s="818"/>
      <c r="Q54" s="870"/>
      <c r="R54" s="871"/>
      <c r="S54" s="871"/>
      <c r="T54" s="871"/>
      <c r="U54" s="871"/>
      <c r="V54" s="871"/>
      <c r="W54" s="871"/>
      <c r="X54" s="871"/>
      <c r="Y54" s="871"/>
      <c r="Z54" s="871"/>
      <c r="AA54" s="871"/>
      <c r="AB54" s="871"/>
      <c r="AC54" s="871"/>
      <c r="AD54" s="871"/>
      <c r="AE54" s="872"/>
      <c r="AF54" s="822"/>
      <c r="AG54" s="823"/>
      <c r="AH54" s="823"/>
      <c r="AI54" s="823"/>
      <c r="AJ54" s="824"/>
      <c r="AK54" s="874"/>
      <c r="AL54" s="871"/>
      <c r="AM54" s="871"/>
      <c r="AN54" s="871"/>
      <c r="AO54" s="871"/>
      <c r="AP54" s="871"/>
      <c r="AQ54" s="871"/>
      <c r="AR54" s="871"/>
      <c r="AS54" s="871"/>
      <c r="AT54" s="871"/>
      <c r="AU54" s="871"/>
      <c r="AV54" s="871"/>
      <c r="AW54" s="871"/>
      <c r="AX54" s="871"/>
      <c r="AY54" s="871"/>
      <c r="AZ54" s="873"/>
      <c r="BA54" s="873"/>
      <c r="BB54" s="873"/>
      <c r="BC54" s="873"/>
      <c r="BD54" s="873"/>
      <c r="BE54" s="866"/>
      <c r="BF54" s="866"/>
      <c r="BG54" s="866"/>
      <c r="BH54" s="866"/>
      <c r="BI54" s="867"/>
      <c r="BJ54" s="228"/>
      <c r="BK54" s="228"/>
      <c r="BL54" s="228"/>
      <c r="BM54" s="228"/>
      <c r="BN54" s="228"/>
      <c r="BO54" s="237"/>
      <c r="BP54" s="237"/>
      <c r="BQ54" s="234">
        <v>48</v>
      </c>
      <c r="BR54" s="235"/>
      <c r="BS54" s="809"/>
      <c r="BT54" s="810"/>
      <c r="BU54" s="810"/>
      <c r="BV54" s="810"/>
      <c r="BW54" s="810"/>
      <c r="BX54" s="810"/>
      <c r="BY54" s="810"/>
      <c r="BZ54" s="810"/>
      <c r="CA54" s="810"/>
      <c r="CB54" s="810"/>
      <c r="CC54" s="810"/>
      <c r="CD54" s="810"/>
      <c r="CE54" s="810"/>
      <c r="CF54" s="810"/>
      <c r="CG54" s="811"/>
      <c r="CH54" s="812"/>
      <c r="CI54" s="813"/>
      <c r="CJ54" s="813"/>
      <c r="CK54" s="813"/>
      <c r="CL54" s="814"/>
      <c r="CM54" s="812"/>
      <c r="CN54" s="813"/>
      <c r="CO54" s="813"/>
      <c r="CP54" s="813"/>
      <c r="CQ54" s="814"/>
      <c r="CR54" s="812"/>
      <c r="CS54" s="813"/>
      <c r="CT54" s="813"/>
      <c r="CU54" s="813"/>
      <c r="CV54" s="814"/>
      <c r="CW54" s="812"/>
      <c r="CX54" s="813"/>
      <c r="CY54" s="813"/>
      <c r="CZ54" s="813"/>
      <c r="DA54" s="814"/>
      <c r="DB54" s="812"/>
      <c r="DC54" s="813"/>
      <c r="DD54" s="813"/>
      <c r="DE54" s="813"/>
      <c r="DF54" s="814"/>
      <c r="DG54" s="812"/>
      <c r="DH54" s="813"/>
      <c r="DI54" s="813"/>
      <c r="DJ54" s="813"/>
      <c r="DK54" s="814"/>
      <c r="DL54" s="812"/>
      <c r="DM54" s="813"/>
      <c r="DN54" s="813"/>
      <c r="DO54" s="813"/>
      <c r="DP54" s="814"/>
      <c r="DQ54" s="812"/>
      <c r="DR54" s="813"/>
      <c r="DS54" s="813"/>
      <c r="DT54" s="813"/>
      <c r="DU54" s="814"/>
      <c r="DV54" s="809"/>
      <c r="DW54" s="810"/>
      <c r="DX54" s="810"/>
      <c r="DY54" s="810"/>
      <c r="DZ54" s="815"/>
      <c r="EA54" s="226"/>
    </row>
    <row r="55" spans="1:131" ht="26.25" customHeight="1" x14ac:dyDescent="0.15">
      <c r="A55" s="234">
        <v>28</v>
      </c>
      <c r="B55" s="816"/>
      <c r="C55" s="817"/>
      <c r="D55" s="817"/>
      <c r="E55" s="817"/>
      <c r="F55" s="817"/>
      <c r="G55" s="817"/>
      <c r="H55" s="817"/>
      <c r="I55" s="817"/>
      <c r="J55" s="817"/>
      <c r="K55" s="817"/>
      <c r="L55" s="817"/>
      <c r="M55" s="817"/>
      <c r="N55" s="817"/>
      <c r="O55" s="817"/>
      <c r="P55" s="818"/>
      <c r="Q55" s="870"/>
      <c r="R55" s="871"/>
      <c r="S55" s="871"/>
      <c r="T55" s="871"/>
      <c r="U55" s="871"/>
      <c r="V55" s="871"/>
      <c r="W55" s="871"/>
      <c r="X55" s="871"/>
      <c r="Y55" s="871"/>
      <c r="Z55" s="871"/>
      <c r="AA55" s="871"/>
      <c r="AB55" s="871"/>
      <c r="AC55" s="871"/>
      <c r="AD55" s="871"/>
      <c r="AE55" s="872"/>
      <c r="AF55" s="822"/>
      <c r="AG55" s="823"/>
      <c r="AH55" s="823"/>
      <c r="AI55" s="823"/>
      <c r="AJ55" s="824"/>
      <c r="AK55" s="874"/>
      <c r="AL55" s="871"/>
      <c r="AM55" s="871"/>
      <c r="AN55" s="871"/>
      <c r="AO55" s="871"/>
      <c r="AP55" s="871"/>
      <c r="AQ55" s="871"/>
      <c r="AR55" s="871"/>
      <c r="AS55" s="871"/>
      <c r="AT55" s="871"/>
      <c r="AU55" s="871"/>
      <c r="AV55" s="871"/>
      <c r="AW55" s="871"/>
      <c r="AX55" s="871"/>
      <c r="AY55" s="871"/>
      <c r="AZ55" s="873"/>
      <c r="BA55" s="873"/>
      <c r="BB55" s="873"/>
      <c r="BC55" s="873"/>
      <c r="BD55" s="873"/>
      <c r="BE55" s="866"/>
      <c r="BF55" s="866"/>
      <c r="BG55" s="866"/>
      <c r="BH55" s="866"/>
      <c r="BI55" s="867"/>
      <c r="BJ55" s="228"/>
      <c r="BK55" s="228"/>
      <c r="BL55" s="228"/>
      <c r="BM55" s="228"/>
      <c r="BN55" s="228"/>
      <c r="BO55" s="237"/>
      <c r="BP55" s="237"/>
      <c r="BQ55" s="234">
        <v>49</v>
      </c>
      <c r="BR55" s="235"/>
      <c r="BS55" s="809"/>
      <c r="BT55" s="810"/>
      <c r="BU55" s="810"/>
      <c r="BV55" s="810"/>
      <c r="BW55" s="810"/>
      <c r="BX55" s="810"/>
      <c r="BY55" s="810"/>
      <c r="BZ55" s="810"/>
      <c r="CA55" s="810"/>
      <c r="CB55" s="810"/>
      <c r="CC55" s="810"/>
      <c r="CD55" s="810"/>
      <c r="CE55" s="810"/>
      <c r="CF55" s="810"/>
      <c r="CG55" s="811"/>
      <c r="CH55" s="812"/>
      <c r="CI55" s="813"/>
      <c r="CJ55" s="813"/>
      <c r="CK55" s="813"/>
      <c r="CL55" s="814"/>
      <c r="CM55" s="812"/>
      <c r="CN55" s="813"/>
      <c r="CO55" s="813"/>
      <c r="CP55" s="813"/>
      <c r="CQ55" s="814"/>
      <c r="CR55" s="812"/>
      <c r="CS55" s="813"/>
      <c r="CT55" s="813"/>
      <c r="CU55" s="813"/>
      <c r="CV55" s="814"/>
      <c r="CW55" s="812"/>
      <c r="CX55" s="813"/>
      <c r="CY55" s="813"/>
      <c r="CZ55" s="813"/>
      <c r="DA55" s="814"/>
      <c r="DB55" s="812"/>
      <c r="DC55" s="813"/>
      <c r="DD55" s="813"/>
      <c r="DE55" s="813"/>
      <c r="DF55" s="814"/>
      <c r="DG55" s="812"/>
      <c r="DH55" s="813"/>
      <c r="DI55" s="813"/>
      <c r="DJ55" s="813"/>
      <c r="DK55" s="814"/>
      <c r="DL55" s="812"/>
      <c r="DM55" s="813"/>
      <c r="DN55" s="813"/>
      <c r="DO55" s="813"/>
      <c r="DP55" s="814"/>
      <c r="DQ55" s="812"/>
      <c r="DR55" s="813"/>
      <c r="DS55" s="813"/>
      <c r="DT55" s="813"/>
      <c r="DU55" s="814"/>
      <c r="DV55" s="809"/>
      <c r="DW55" s="810"/>
      <c r="DX55" s="810"/>
      <c r="DY55" s="810"/>
      <c r="DZ55" s="815"/>
      <c r="EA55" s="226"/>
    </row>
    <row r="56" spans="1:131" ht="26.25" customHeight="1" x14ac:dyDescent="0.15">
      <c r="A56" s="234">
        <v>29</v>
      </c>
      <c r="B56" s="816"/>
      <c r="C56" s="817"/>
      <c r="D56" s="817"/>
      <c r="E56" s="817"/>
      <c r="F56" s="817"/>
      <c r="G56" s="817"/>
      <c r="H56" s="817"/>
      <c r="I56" s="817"/>
      <c r="J56" s="817"/>
      <c r="K56" s="817"/>
      <c r="L56" s="817"/>
      <c r="M56" s="817"/>
      <c r="N56" s="817"/>
      <c r="O56" s="817"/>
      <c r="P56" s="818"/>
      <c r="Q56" s="870"/>
      <c r="R56" s="871"/>
      <c r="S56" s="871"/>
      <c r="T56" s="871"/>
      <c r="U56" s="871"/>
      <c r="V56" s="871"/>
      <c r="W56" s="871"/>
      <c r="X56" s="871"/>
      <c r="Y56" s="871"/>
      <c r="Z56" s="871"/>
      <c r="AA56" s="871"/>
      <c r="AB56" s="871"/>
      <c r="AC56" s="871"/>
      <c r="AD56" s="871"/>
      <c r="AE56" s="872"/>
      <c r="AF56" s="822"/>
      <c r="AG56" s="823"/>
      <c r="AH56" s="823"/>
      <c r="AI56" s="823"/>
      <c r="AJ56" s="824"/>
      <c r="AK56" s="874"/>
      <c r="AL56" s="871"/>
      <c r="AM56" s="871"/>
      <c r="AN56" s="871"/>
      <c r="AO56" s="871"/>
      <c r="AP56" s="871"/>
      <c r="AQ56" s="871"/>
      <c r="AR56" s="871"/>
      <c r="AS56" s="871"/>
      <c r="AT56" s="871"/>
      <c r="AU56" s="871"/>
      <c r="AV56" s="871"/>
      <c r="AW56" s="871"/>
      <c r="AX56" s="871"/>
      <c r="AY56" s="871"/>
      <c r="AZ56" s="873"/>
      <c r="BA56" s="873"/>
      <c r="BB56" s="873"/>
      <c r="BC56" s="873"/>
      <c r="BD56" s="873"/>
      <c r="BE56" s="866"/>
      <c r="BF56" s="866"/>
      <c r="BG56" s="866"/>
      <c r="BH56" s="866"/>
      <c r="BI56" s="867"/>
      <c r="BJ56" s="228"/>
      <c r="BK56" s="228"/>
      <c r="BL56" s="228"/>
      <c r="BM56" s="228"/>
      <c r="BN56" s="228"/>
      <c r="BO56" s="237"/>
      <c r="BP56" s="237"/>
      <c r="BQ56" s="234">
        <v>50</v>
      </c>
      <c r="BR56" s="235"/>
      <c r="BS56" s="809"/>
      <c r="BT56" s="810"/>
      <c r="BU56" s="810"/>
      <c r="BV56" s="810"/>
      <c r="BW56" s="810"/>
      <c r="BX56" s="810"/>
      <c r="BY56" s="810"/>
      <c r="BZ56" s="810"/>
      <c r="CA56" s="810"/>
      <c r="CB56" s="810"/>
      <c r="CC56" s="810"/>
      <c r="CD56" s="810"/>
      <c r="CE56" s="810"/>
      <c r="CF56" s="810"/>
      <c r="CG56" s="811"/>
      <c r="CH56" s="812"/>
      <c r="CI56" s="813"/>
      <c r="CJ56" s="813"/>
      <c r="CK56" s="813"/>
      <c r="CL56" s="814"/>
      <c r="CM56" s="812"/>
      <c r="CN56" s="813"/>
      <c r="CO56" s="813"/>
      <c r="CP56" s="813"/>
      <c r="CQ56" s="814"/>
      <c r="CR56" s="812"/>
      <c r="CS56" s="813"/>
      <c r="CT56" s="813"/>
      <c r="CU56" s="813"/>
      <c r="CV56" s="814"/>
      <c r="CW56" s="812"/>
      <c r="CX56" s="813"/>
      <c r="CY56" s="813"/>
      <c r="CZ56" s="813"/>
      <c r="DA56" s="814"/>
      <c r="DB56" s="812"/>
      <c r="DC56" s="813"/>
      <c r="DD56" s="813"/>
      <c r="DE56" s="813"/>
      <c r="DF56" s="814"/>
      <c r="DG56" s="812"/>
      <c r="DH56" s="813"/>
      <c r="DI56" s="813"/>
      <c r="DJ56" s="813"/>
      <c r="DK56" s="814"/>
      <c r="DL56" s="812"/>
      <c r="DM56" s="813"/>
      <c r="DN56" s="813"/>
      <c r="DO56" s="813"/>
      <c r="DP56" s="814"/>
      <c r="DQ56" s="812"/>
      <c r="DR56" s="813"/>
      <c r="DS56" s="813"/>
      <c r="DT56" s="813"/>
      <c r="DU56" s="814"/>
      <c r="DV56" s="809"/>
      <c r="DW56" s="810"/>
      <c r="DX56" s="810"/>
      <c r="DY56" s="810"/>
      <c r="DZ56" s="815"/>
      <c r="EA56" s="226"/>
    </row>
    <row r="57" spans="1:131" ht="26.25" customHeight="1" x14ac:dyDescent="0.15">
      <c r="A57" s="234">
        <v>30</v>
      </c>
      <c r="B57" s="816"/>
      <c r="C57" s="817"/>
      <c r="D57" s="817"/>
      <c r="E57" s="817"/>
      <c r="F57" s="817"/>
      <c r="G57" s="817"/>
      <c r="H57" s="817"/>
      <c r="I57" s="817"/>
      <c r="J57" s="817"/>
      <c r="K57" s="817"/>
      <c r="L57" s="817"/>
      <c r="M57" s="817"/>
      <c r="N57" s="817"/>
      <c r="O57" s="817"/>
      <c r="P57" s="818"/>
      <c r="Q57" s="870"/>
      <c r="R57" s="871"/>
      <c r="S57" s="871"/>
      <c r="T57" s="871"/>
      <c r="U57" s="871"/>
      <c r="V57" s="871"/>
      <c r="W57" s="871"/>
      <c r="X57" s="871"/>
      <c r="Y57" s="871"/>
      <c r="Z57" s="871"/>
      <c r="AA57" s="871"/>
      <c r="AB57" s="871"/>
      <c r="AC57" s="871"/>
      <c r="AD57" s="871"/>
      <c r="AE57" s="872"/>
      <c r="AF57" s="822"/>
      <c r="AG57" s="823"/>
      <c r="AH57" s="823"/>
      <c r="AI57" s="823"/>
      <c r="AJ57" s="824"/>
      <c r="AK57" s="874"/>
      <c r="AL57" s="871"/>
      <c r="AM57" s="871"/>
      <c r="AN57" s="871"/>
      <c r="AO57" s="871"/>
      <c r="AP57" s="871"/>
      <c r="AQ57" s="871"/>
      <c r="AR57" s="871"/>
      <c r="AS57" s="871"/>
      <c r="AT57" s="871"/>
      <c r="AU57" s="871"/>
      <c r="AV57" s="871"/>
      <c r="AW57" s="871"/>
      <c r="AX57" s="871"/>
      <c r="AY57" s="871"/>
      <c r="AZ57" s="873"/>
      <c r="BA57" s="873"/>
      <c r="BB57" s="873"/>
      <c r="BC57" s="873"/>
      <c r="BD57" s="873"/>
      <c r="BE57" s="866"/>
      <c r="BF57" s="866"/>
      <c r="BG57" s="866"/>
      <c r="BH57" s="866"/>
      <c r="BI57" s="867"/>
      <c r="BJ57" s="228"/>
      <c r="BK57" s="228"/>
      <c r="BL57" s="228"/>
      <c r="BM57" s="228"/>
      <c r="BN57" s="228"/>
      <c r="BO57" s="237"/>
      <c r="BP57" s="237"/>
      <c r="BQ57" s="234">
        <v>51</v>
      </c>
      <c r="BR57" s="235"/>
      <c r="BS57" s="809"/>
      <c r="BT57" s="810"/>
      <c r="BU57" s="810"/>
      <c r="BV57" s="810"/>
      <c r="BW57" s="810"/>
      <c r="BX57" s="810"/>
      <c r="BY57" s="810"/>
      <c r="BZ57" s="810"/>
      <c r="CA57" s="810"/>
      <c r="CB57" s="810"/>
      <c r="CC57" s="810"/>
      <c r="CD57" s="810"/>
      <c r="CE57" s="810"/>
      <c r="CF57" s="810"/>
      <c r="CG57" s="811"/>
      <c r="CH57" s="812"/>
      <c r="CI57" s="813"/>
      <c r="CJ57" s="813"/>
      <c r="CK57" s="813"/>
      <c r="CL57" s="814"/>
      <c r="CM57" s="812"/>
      <c r="CN57" s="813"/>
      <c r="CO57" s="813"/>
      <c r="CP57" s="813"/>
      <c r="CQ57" s="814"/>
      <c r="CR57" s="812"/>
      <c r="CS57" s="813"/>
      <c r="CT57" s="813"/>
      <c r="CU57" s="813"/>
      <c r="CV57" s="814"/>
      <c r="CW57" s="812"/>
      <c r="CX57" s="813"/>
      <c r="CY57" s="813"/>
      <c r="CZ57" s="813"/>
      <c r="DA57" s="814"/>
      <c r="DB57" s="812"/>
      <c r="DC57" s="813"/>
      <c r="DD57" s="813"/>
      <c r="DE57" s="813"/>
      <c r="DF57" s="814"/>
      <c r="DG57" s="812"/>
      <c r="DH57" s="813"/>
      <c r="DI57" s="813"/>
      <c r="DJ57" s="813"/>
      <c r="DK57" s="814"/>
      <c r="DL57" s="812"/>
      <c r="DM57" s="813"/>
      <c r="DN57" s="813"/>
      <c r="DO57" s="813"/>
      <c r="DP57" s="814"/>
      <c r="DQ57" s="812"/>
      <c r="DR57" s="813"/>
      <c r="DS57" s="813"/>
      <c r="DT57" s="813"/>
      <c r="DU57" s="814"/>
      <c r="DV57" s="809"/>
      <c r="DW57" s="810"/>
      <c r="DX57" s="810"/>
      <c r="DY57" s="810"/>
      <c r="DZ57" s="815"/>
      <c r="EA57" s="226"/>
    </row>
    <row r="58" spans="1:131" ht="26.25" customHeight="1" x14ac:dyDescent="0.15">
      <c r="A58" s="234">
        <v>31</v>
      </c>
      <c r="B58" s="816"/>
      <c r="C58" s="817"/>
      <c r="D58" s="817"/>
      <c r="E58" s="817"/>
      <c r="F58" s="817"/>
      <c r="G58" s="817"/>
      <c r="H58" s="817"/>
      <c r="I58" s="817"/>
      <c r="J58" s="817"/>
      <c r="K58" s="817"/>
      <c r="L58" s="817"/>
      <c r="M58" s="817"/>
      <c r="N58" s="817"/>
      <c r="O58" s="817"/>
      <c r="P58" s="818"/>
      <c r="Q58" s="870"/>
      <c r="R58" s="871"/>
      <c r="S58" s="871"/>
      <c r="T58" s="871"/>
      <c r="U58" s="871"/>
      <c r="V58" s="871"/>
      <c r="W58" s="871"/>
      <c r="X58" s="871"/>
      <c r="Y58" s="871"/>
      <c r="Z58" s="871"/>
      <c r="AA58" s="871"/>
      <c r="AB58" s="871"/>
      <c r="AC58" s="871"/>
      <c r="AD58" s="871"/>
      <c r="AE58" s="872"/>
      <c r="AF58" s="822"/>
      <c r="AG58" s="823"/>
      <c r="AH58" s="823"/>
      <c r="AI58" s="823"/>
      <c r="AJ58" s="824"/>
      <c r="AK58" s="874"/>
      <c r="AL58" s="871"/>
      <c r="AM58" s="871"/>
      <c r="AN58" s="871"/>
      <c r="AO58" s="871"/>
      <c r="AP58" s="871"/>
      <c r="AQ58" s="871"/>
      <c r="AR58" s="871"/>
      <c r="AS58" s="871"/>
      <c r="AT58" s="871"/>
      <c r="AU58" s="871"/>
      <c r="AV58" s="871"/>
      <c r="AW58" s="871"/>
      <c r="AX58" s="871"/>
      <c r="AY58" s="871"/>
      <c r="AZ58" s="873"/>
      <c r="BA58" s="873"/>
      <c r="BB58" s="873"/>
      <c r="BC58" s="873"/>
      <c r="BD58" s="873"/>
      <c r="BE58" s="866"/>
      <c r="BF58" s="866"/>
      <c r="BG58" s="866"/>
      <c r="BH58" s="866"/>
      <c r="BI58" s="867"/>
      <c r="BJ58" s="228"/>
      <c r="BK58" s="228"/>
      <c r="BL58" s="228"/>
      <c r="BM58" s="228"/>
      <c r="BN58" s="228"/>
      <c r="BO58" s="237"/>
      <c r="BP58" s="237"/>
      <c r="BQ58" s="234">
        <v>52</v>
      </c>
      <c r="BR58" s="235"/>
      <c r="BS58" s="809"/>
      <c r="BT58" s="810"/>
      <c r="BU58" s="810"/>
      <c r="BV58" s="810"/>
      <c r="BW58" s="810"/>
      <c r="BX58" s="810"/>
      <c r="BY58" s="810"/>
      <c r="BZ58" s="810"/>
      <c r="CA58" s="810"/>
      <c r="CB58" s="810"/>
      <c r="CC58" s="810"/>
      <c r="CD58" s="810"/>
      <c r="CE58" s="810"/>
      <c r="CF58" s="810"/>
      <c r="CG58" s="811"/>
      <c r="CH58" s="812"/>
      <c r="CI58" s="813"/>
      <c r="CJ58" s="813"/>
      <c r="CK58" s="813"/>
      <c r="CL58" s="814"/>
      <c r="CM58" s="812"/>
      <c r="CN58" s="813"/>
      <c r="CO58" s="813"/>
      <c r="CP58" s="813"/>
      <c r="CQ58" s="814"/>
      <c r="CR58" s="812"/>
      <c r="CS58" s="813"/>
      <c r="CT58" s="813"/>
      <c r="CU58" s="813"/>
      <c r="CV58" s="814"/>
      <c r="CW58" s="812"/>
      <c r="CX58" s="813"/>
      <c r="CY58" s="813"/>
      <c r="CZ58" s="813"/>
      <c r="DA58" s="814"/>
      <c r="DB58" s="812"/>
      <c r="DC58" s="813"/>
      <c r="DD58" s="813"/>
      <c r="DE58" s="813"/>
      <c r="DF58" s="814"/>
      <c r="DG58" s="812"/>
      <c r="DH58" s="813"/>
      <c r="DI58" s="813"/>
      <c r="DJ58" s="813"/>
      <c r="DK58" s="814"/>
      <c r="DL58" s="812"/>
      <c r="DM58" s="813"/>
      <c r="DN58" s="813"/>
      <c r="DO58" s="813"/>
      <c r="DP58" s="814"/>
      <c r="DQ58" s="812"/>
      <c r="DR58" s="813"/>
      <c r="DS58" s="813"/>
      <c r="DT58" s="813"/>
      <c r="DU58" s="814"/>
      <c r="DV58" s="809"/>
      <c r="DW58" s="810"/>
      <c r="DX58" s="810"/>
      <c r="DY58" s="810"/>
      <c r="DZ58" s="815"/>
      <c r="EA58" s="226"/>
    </row>
    <row r="59" spans="1:131" ht="26.25" customHeight="1" x14ac:dyDescent="0.15">
      <c r="A59" s="234">
        <v>32</v>
      </c>
      <c r="B59" s="816"/>
      <c r="C59" s="817"/>
      <c r="D59" s="817"/>
      <c r="E59" s="817"/>
      <c r="F59" s="817"/>
      <c r="G59" s="817"/>
      <c r="H59" s="817"/>
      <c r="I59" s="817"/>
      <c r="J59" s="817"/>
      <c r="K59" s="817"/>
      <c r="L59" s="817"/>
      <c r="M59" s="817"/>
      <c r="N59" s="817"/>
      <c r="O59" s="817"/>
      <c r="P59" s="818"/>
      <c r="Q59" s="870"/>
      <c r="R59" s="871"/>
      <c r="S59" s="871"/>
      <c r="T59" s="871"/>
      <c r="U59" s="871"/>
      <c r="V59" s="871"/>
      <c r="W59" s="871"/>
      <c r="X59" s="871"/>
      <c r="Y59" s="871"/>
      <c r="Z59" s="871"/>
      <c r="AA59" s="871"/>
      <c r="AB59" s="871"/>
      <c r="AC59" s="871"/>
      <c r="AD59" s="871"/>
      <c r="AE59" s="872"/>
      <c r="AF59" s="822"/>
      <c r="AG59" s="823"/>
      <c r="AH59" s="823"/>
      <c r="AI59" s="823"/>
      <c r="AJ59" s="824"/>
      <c r="AK59" s="874"/>
      <c r="AL59" s="871"/>
      <c r="AM59" s="871"/>
      <c r="AN59" s="871"/>
      <c r="AO59" s="871"/>
      <c r="AP59" s="871"/>
      <c r="AQ59" s="871"/>
      <c r="AR59" s="871"/>
      <c r="AS59" s="871"/>
      <c r="AT59" s="871"/>
      <c r="AU59" s="871"/>
      <c r="AV59" s="871"/>
      <c r="AW59" s="871"/>
      <c r="AX59" s="871"/>
      <c r="AY59" s="871"/>
      <c r="AZ59" s="873"/>
      <c r="BA59" s="873"/>
      <c r="BB59" s="873"/>
      <c r="BC59" s="873"/>
      <c r="BD59" s="873"/>
      <c r="BE59" s="866"/>
      <c r="BF59" s="866"/>
      <c r="BG59" s="866"/>
      <c r="BH59" s="866"/>
      <c r="BI59" s="867"/>
      <c r="BJ59" s="228"/>
      <c r="BK59" s="228"/>
      <c r="BL59" s="228"/>
      <c r="BM59" s="228"/>
      <c r="BN59" s="228"/>
      <c r="BO59" s="237"/>
      <c r="BP59" s="237"/>
      <c r="BQ59" s="234">
        <v>53</v>
      </c>
      <c r="BR59" s="235"/>
      <c r="BS59" s="809"/>
      <c r="BT59" s="810"/>
      <c r="BU59" s="810"/>
      <c r="BV59" s="810"/>
      <c r="BW59" s="810"/>
      <c r="BX59" s="810"/>
      <c r="BY59" s="810"/>
      <c r="BZ59" s="810"/>
      <c r="CA59" s="810"/>
      <c r="CB59" s="810"/>
      <c r="CC59" s="810"/>
      <c r="CD59" s="810"/>
      <c r="CE59" s="810"/>
      <c r="CF59" s="810"/>
      <c r="CG59" s="811"/>
      <c r="CH59" s="812"/>
      <c r="CI59" s="813"/>
      <c r="CJ59" s="813"/>
      <c r="CK59" s="813"/>
      <c r="CL59" s="814"/>
      <c r="CM59" s="812"/>
      <c r="CN59" s="813"/>
      <c r="CO59" s="813"/>
      <c r="CP59" s="813"/>
      <c r="CQ59" s="814"/>
      <c r="CR59" s="812"/>
      <c r="CS59" s="813"/>
      <c r="CT59" s="813"/>
      <c r="CU59" s="813"/>
      <c r="CV59" s="814"/>
      <c r="CW59" s="812"/>
      <c r="CX59" s="813"/>
      <c r="CY59" s="813"/>
      <c r="CZ59" s="813"/>
      <c r="DA59" s="814"/>
      <c r="DB59" s="812"/>
      <c r="DC59" s="813"/>
      <c r="DD59" s="813"/>
      <c r="DE59" s="813"/>
      <c r="DF59" s="814"/>
      <c r="DG59" s="812"/>
      <c r="DH59" s="813"/>
      <c r="DI59" s="813"/>
      <c r="DJ59" s="813"/>
      <c r="DK59" s="814"/>
      <c r="DL59" s="812"/>
      <c r="DM59" s="813"/>
      <c r="DN59" s="813"/>
      <c r="DO59" s="813"/>
      <c r="DP59" s="814"/>
      <c r="DQ59" s="812"/>
      <c r="DR59" s="813"/>
      <c r="DS59" s="813"/>
      <c r="DT59" s="813"/>
      <c r="DU59" s="814"/>
      <c r="DV59" s="809"/>
      <c r="DW59" s="810"/>
      <c r="DX59" s="810"/>
      <c r="DY59" s="810"/>
      <c r="DZ59" s="815"/>
      <c r="EA59" s="226"/>
    </row>
    <row r="60" spans="1:131" ht="26.25" customHeight="1" x14ac:dyDescent="0.15">
      <c r="A60" s="234">
        <v>33</v>
      </c>
      <c r="B60" s="816"/>
      <c r="C60" s="817"/>
      <c r="D60" s="817"/>
      <c r="E60" s="817"/>
      <c r="F60" s="817"/>
      <c r="G60" s="817"/>
      <c r="H60" s="817"/>
      <c r="I60" s="817"/>
      <c r="J60" s="817"/>
      <c r="K60" s="817"/>
      <c r="L60" s="817"/>
      <c r="M60" s="817"/>
      <c r="N60" s="817"/>
      <c r="O60" s="817"/>
      <c r="P60" s="818"/>
      <c r="Q60" s="870"/>
      <c r="R60" s="871"/>
      <c r="S60" s="871"/>
      <c r="T60" s="871"/>
      <c r="U60" s="871"/>
      <c r="V60" s="871"/>
      <c r="W60" s="871"/>
      <c r="X60" s="871"/>
      <c r="Y60" s="871"/>
      <c r="Z60" s="871"/>
      <c r="AA60" s="871"/>
      <c r="AB60" s="871"/>
      <c r="AC60" s="871"/>
      <c r="AD60" s="871"/>
      <c r="AE60" s="872"/>
      <c r="AF60" s="822"/>
      <c r="AG60" s="823"/>
      <c r="AH60" s="823"/>
      <c r="AI60" s="823"/>
      <c r="AJ60" s="824"/>
      <c r="AK60" s="874"/>
      <c r="AL60" s="871"/>
      <c r="AM60" s="871"/>
      <c r="AN60" s="871"/>
      <c r="AO60" s="871"/>
      <c r="AP60" s="871"/>
      <c r="AQ60" s="871"/>
      <c r="AR60" s="871"/>
      <c r="AS60" s="871"/>
      <c r="AT60" s="871"/>
      <c r="AU60" s="871"/>
      <c r="AV60" s="871"/>
      <c r="AW60" s="871"/>
      <c r="AX60" s="871"/>
      <c r="AY60" s="871"/>
      <c r="AZ60" s="873"/>
      <c r="BA60" s="873"/>
      <c r="BB60" s="873"/>
      <c r="BC60" s="873"/>
      <c r="BD60" s="873"/>
      <c r="BE60" s="866"/>
      <c r="BF60" s="866"/>
      <c r="BG60" s="866"/>
      <c r="BH60" s="866"/>
      <c r="BI60" s="867"/>
      <c r="BJ60" s="228"/>
      <c r="BK60" s="228"/>
      <c r="BL60" s="228"/>
      <c r="BM60" s="228"/>
      <c r="BN60" s="228"/>
      <c r="BO60" s="237"/>
      <c r="BP60" s="237"/>
      <c r="BQ60" s="234">
        <v>54</v>
      </c>
      <c r="BR60" s="235"/>
      <c r="BS60" s="809"/>
      <c r="BT60" s="810"/>
      <c r="BU60" s="810"/>
      <c r="BV60" s="810"/>
      <c r="BW60" s="810"/>
      <c r="BX60" s="810"/>
      <c r="BY60" s="810"/>
      <c r="BZ60" s="810"/>
      <c r="CA60" s="810"/>
      <c r="CB60" s="810"/>
      <c r="CC60" s="810"/>
      <c r="CD60" s="810"/>
      <c r="CE60" s="810"/>
      <c r="CF60" s="810"/>
      <c r="CG60" s="811"/>
      <c r="CH60" s="812"/>
      <c r="CI60" s="813"/>
      <c r="CJ60" s="813"/>
      <c r="CK60" s="813"/>
      <c r="CL60" s="814"/>
      <c r="CM60" s="812"/>
      <c r="CN60" s="813"/>
      <c r="CO60" s="813"/>
      <c r="CP60" s="813"/>
      <c r="CQ60" s="814"/>
      <c r="CR60" s="812"/>
      <c r="CS60" s="813"/>
      <c r="CT60" s="813"/>
      <c r="CU60" s="813"/>
      <c r="CV60" s="814"/>
      <c r="CW60" s="812"/>
      <c r="CX60" s="813"/>
      <c r="CY60" s="813"/>
      <c r="CZ60" s="813"/>
      <c r="DA60" s="814"/>
      <c r="DB60" s="812"/>
      <c r="DC60" s="813"/>
      <c r="DD60" s="813"/>
      <c r="DE60" s="813"/>
      <c r="DF60" s="814"/>
      <c r="DG60" s="812"/>
      <c r="DH60" s="813"/>
      <c r="DI60" s="813"/>
      <c r="DJ60" s="813"/>
      <c r="DK60" s="814"/>
      <c r="DL60" s="812"/>
      <c r="DM60" s="813"/>
      <c r="DN60" s="813"/>
      <c r="DO60" s="813"/>
      <c r="DP60" s="814"/>
      <c r="DQ60" s="812"/>
      <c r="DR60" s="813"/>
      <c r="DS60" s="813"/>
      <c r="DT60" s="813"/>
      <c r="DU60" s="814"/>
      <c r="DV60" s="809"/>
      <c r="DW60" s="810"/>
      <c r="DX60" s="810"/>
      <c r="DY60" s="810"/>
      <c r="DZ60" s="815"/>
      <c r="EA60" s="226"/>
    </row>
    <row r="61" spans="1:131" ht="26.25" customHeight="1" thickBot="1" x14ac:dyDescent="0.2">
      <c r="A61" s="234">
        <v>34</v>
      </c>
      <c r="B61" s="816"/>
      <c r="C61" s="817"/>
      <c r="D61" s="817"/>
      <c r="E61" s="817"/>
      <c r="F61" s="817"/>
      <c r="G61" s="817"/>
      <c r="H61" s="817"/>
      <c r="I61" s="817"/>
      <c r="J61" s="817"/>
      <c r="K61" s="817"/>
      <c r="L61" s="817"/>
      <c r="M61" s="817"/>
      <c r="N61" s="817"/>
      <c r="O61" s="817"/>
      <c r="P61" s="818"/>
      <c r="Q61" s="870"/>
      <c r="R61" s="871"/>
      <c r="S61" s="871"/>
      <c r="T61" s="871"/>
      <c r="U61" s="871"/>
      <c r="V61" s="871"/>
      <c r="W61" s="871"/>
      <c r="X61" s="871"/>
      <c r="Y61" s="871"/>
      <c r="Z61" s="871"/>
      <c r="AA61" s="871"/>
      <c r="AB61" s="871"/>
      <c r="AC61" s="871"/>
      <c r="AD61" s="871"/>
      <c r="AE61" s="872"/>
      <c r="AF61" s="822"/>
      <c r="AG61" s="823"/>
      <c r="AH61" s="823"/>
      <c r="AI61" s="823"/>
      <c r="AJ61" s="824"/>
      <c r="AK61" s="874"/>
      <c r="AL61" s="871"/>
      <c r="AM61" s="871"/>
      <c r="AN61" s="871"/>
      <c r="AO61" s="871"/>
      <c r="AP61" s="871"/>
      <c r="AQ61" s="871"/>
      <c r="AR61" s="871"/>
      <c r="AS61" s="871"/>
      <c r="AT61" s="871"/>
      <c r="AU61" s="871"/>
      <c r="AV61" s="871"/>
      <c r="AW61" s="871"/>
      <c r="AX61" s="871"/>
      <c r="AY61" s="871"/>
      <c r="AZ61" s="873"/>
      <c r="BA61" s="873"/>
      <c r="BB61" s="873"/>
      <c r="BC61" s="873"/>
      <c r="BD61" s="873"/>
      <c r="BE61" s="866"/>
      <c r="BF61" s="866"/>
      <c r="BG61" s="866"/>
      <c r="BH61" s="866"/>
      <c r="BI61" s="867"/>
      <c r="BJ61" s="228"/>
      <c r="BK61" s="228"/>
      <c r="BL61" s="228"/>
      <c r="BM61" s="228"/>
      <c r="BN61" s="228"/>
      <c r="BO61" s="237"/>
      <c r="BP61" s="237"/>
      <c r="BQ61" s="234">
        <v>55</v>
      </c>
      <c r="BR61" s="235"/>
      <c r="BS61" s="809"/>
      <c r="BT61" s="810"/>
      <c r="BU61" s="810"/>
      <c r="BV61" s="810"/>
      <c r="BW61" s="810"/>
      <c r="BX61" s="810"/>
      <c r="BY61" s="810"/>
      <c r="BZ61" s="810"/>
      <c r="CA61" s="810"/>
      <c r="CB61" s="810"/>
      <c r="CC61" s="810"/>
      <c r="CD61" s="810"/>
      <c r="CE61" s="810"/>
      <c r="CF61" s="810"/>
      <c r="CG61" s="811"/>
      <c r="CH61" s="812"/>
      <c r="CI61" s="813"/>
      <c r="CJ61" s="813"/>
      <c r="CK61" s="813"/>
      <c r="CL61" s="814"/>
      <c r="CM61" s="812"/>
      <c r="CN61" s="813"/>
      <c r="CO61" s="813"/>
      <c r="CP61" s="813"/>
      <c r="CQ61" s="814"/>
      <c r="CR61" s="812"/>
      <c r="CS61" s="813"/>
      <c r="CT61" s="813"/>
      <c r="CU61" s="813"/>
      <c r="CV61" s="814"/>
      <c r="CW61" s="812"/>
      <c r="CX61" s="813"/>
      <c r="CY61" s="813"/>
      <c r="CZ61" s="813"/>
      <c r="DA61" s="814"/>
      <c r="DB61" s="812"/>
      <c r="DC61" s="813"/>
      <c r="DD61" s="813"/>
      <c r="DE61" s="813"/>
      <c r="DF61" s="814"/>
      <c r="DG61" s="812"/>
      <c r="DH61" s="813"/>
      <c r="DI61" s="813"/>
      <c r="DJ61" s="813"/>
      <c r="DK61" s="814"/>
      <c r="DL61" s="812"/>
      <c r="DM61" s="813"/>
      <c r="DN61" s="813"/>
      <c r="DO61" s="813"/>
      <c r="DP61" s="814"/>
      <c r="DQ61" s="812"/>
      <c r="DR61" s="813"/>
      <c r="DS61" s="813"/>
      <c r="DT61" s="813"/>
      <c r="DU61" s="814"/>
      <c r="DV61" s="809"/>
      <c r="DW61" s="810"/>
      <c r="DX61" s="810"/>
      <c r="DY61" s="810"/>
      <c r="DZ61" s="815"/>
      <c r="EA61" s="226"/>
    </row>
    <row r="62" spans="1:131" ht="26.25" customHeight="1" x14ac:dyDescent="0.15">
      <c r="A62" s="234">
        <v>35</v>
      </c>
      <c r="B62" s="816"/>
      <c r="C62" s="817"/>
      <c r="D62" s="817"/>
      <c r="E62" s="817"/>
      <c r="F62" s="817"/>
      <c r="G62" s="817"/>
      <c r="H62" s="817"/>
      <c r="I62" s="817"/>
      <c r="J62" s="817"/>
      <c r="K62" s="817"/>
      <c r="L62" s="817"/>
      <c r="M62" s="817"/>
      <c r="N62" s="817"/>
      <c r="O62" s="817"/>
      <c r="P62" s="818"/>
      <c r="Q62" s="870"/>
      <c r="R62" s="871"/>
      <c r="S62" s="871"/>
      <c r="T62" s="871"/>
      <c r="U62" s="871"/>
      <c r="V62" s="871"/>
      <c r="W62" s="871"/>
      <c r="X62" s="871"/>
      <c r="Y62" s="871"/>
      <c r="Z62" s="871"/>
      <c r="AA62" s="871"/>
      <c r="AB62" s="871"/>
      <c r="AC62" s="871"/>
      <c r="AD62" s="871"/>
      <c r="AE62" s="872"/>
      <c r="AF62" s="822"/>
      <c r="AG62" s="823"/>
      <c r="AH62" s="823"/>
      <c r="AI62" s="823"/>
      <c r="AJ62" s="824"/>
      <c r="AK62" s="874"/>
      <c r="AL62" s="871"/>
      <c r="AM62" s="871"/>
      <c r="AN62" s="871"/>
      <c r="AO62" s="871"/>
      <c r="AP62" s="871"/>
      <c r="AQ62" s="871"/>
      <c r="AR62" s="871"/>
      <c r="AS62" s="871"/>
      <c r="AT62" s="871"/>
      <c r="AU62" s="871"/>
      <c r="AV62" s="871"/>
      <c r="AW62" s="871"/>
      <c r="AX62" s="871"/>
      <c r="AY62" s="871"/>
      <c r="AZ62" s="873"/>
      <c r="BA62" s="873"/>
      <c r="BB62" s="873"/>
      <c r="BC62" s="873"/>
      <c r="BD62" s="873"/>
      <c r="BE62" s="866"/>
      <c r="BF62" s="866"/>
      <c r="BG62" s="866"/>
      <c r="BH62" s="866"/>
      <c r="BI62" s="867"/>
      <c r="BJ62" s="882" t="s">
        <v>416</v>
      </c>
      <c r="BK62" s="842"/>
      <c r="BL62" s="842"/>
      <c r="BM62" s="842"/>
      <c r="BN62" s="843"/>
      <c r="BO62" s="237"/>
      <c r="BP62" s="237"/>
      <c r="BQ62" s="234">
        <v>56</v>
      </c>
      <c r="BR62" s="235"/>
      <c r="BS62" s="809"/>
      <c r="BT62" s="810"/>
      <c r="BU62" s="810"/>
      <c r="BV62" s="810"/>
      <c r="BW62" s="810"/>
      <c r="BX62" s="810"/>
      <c r="BY62" s="810"/>
      <c r="BZ62" s="810"/>
      <c r="CA62" s="810"/>
      <c r="CB62" s="810"/>
      <c r="CC62" s="810"/>
      <c r="CD62" s="810"/>
      <c r="CE62" s="810"/>
      <c r="CF62" s="810"/>
      <c r="CG62" s="811"/>
      <c r="CH62" s="812"/>
      <c r="CI62" s="813"/>
      <c r="CJ62" s="813"/>
      <c r="CK62" s="813"/>
      <c r="CL62" s="814"/>
      <c r="CM62" s="812"/>
      <c r="CN62" s="813"/>
      <c r="CO62" s="813"/>
      <c r="CP62" s="813"/>
      <c r="CQ62" s="814"/>
      <c r="CR62" s="812"/>
      <c r="CS62" s="813"/>
      <c r="CT62" s="813"/>
      <c r="CU62" s="813"/>
      <c r="CV62" s="814"/>
      <c r="CW62" s="812"/>
      <c r="CX62" s="813"/>
      <c r="CY62" s="813"/>
      <c r="CZ62" s="813"/>
      <c r="DA62" s="814"/>
      <c r="DB62" s="812"/>
      <c r="DC62" s="813"/>
      <c r="DD62" s="813"/>
      <c r="DE62" s="813"/>
      <c r="DF62" s="814"/>
      <c r="DG62" s="812"/>
      <c r="DH62" s="813"/>
      <c r="DI62" s="813"/>
      <c r="DJ62" s="813"/>
      <c r="DK62" s="814"/>
      <c r="DL62" s="812"/>
      <c r="DM62" s="813"/>
      <c r="DN62" s="813"/>
      <c r="DO62" s="813"/>
      <c r="DP62" s="814"/>
      <c r="DQ62" s="812"/>
      <c r="DR62" s="813"/>
      <c r="DS62" s="813"/>
      <c r="DT62" s="813"/>
      <c r="DU62" s="814"/>
      <c r="DV62" s="809"/>
      <c r="DW62" s="810"/>
      <c r="DX62" s="810"/>
      <c r="DY62" s="810"/>
      <c r="DZ62" s="815"/>
      <c r="EA62" s="226"/>
    </row>
    <row r="63" spans="1:131" ht="26.25" customHeight="1" thickBot="1" x14ac:dyDescent="0.2">
      <c r="A63" s="236" t="s">
        <v>392</v>
      </c>
      <c r="B63" s="825" t="s">
        <v>417</v>
      </c>
      <c r="C63" s="826"/>
      <c r="D63" s="826"/>
      <c r="E63" s="826"/>
      <c r="F63" s="826"/>
      <c r="G63" s="826"/>
      <c r="H63" s="826"/>
      <c r="I63" s="826"/>
      <c r="J63" s="826"/>
      <c r="K63" s="826"/>
      <c r="L63" s="826"/>
      <c r="M63" s="826"/>
      <c r="N63" s="826"/>
      <c r="O63" s="826"/>
      <c r="P63" s="827"/>
      <c r="Q63" s="875"/>
      <c r="R63" s="876"/>
      <c r="S63" s="876"/>
      <c r="T63" s="876"/>
      <c r="U63" s="876"/>
      <c r="V63" s="876"/>
      <c r="W63" s="876"/>
      <c r="X63" s="876"/>
      <c r="Y63" s="876"/>
      <c r="Z63" s="876"/>
      <c r="AA63" s="876"/>
      <c r="AB63" s="876"/>
      <c r="AC63" s="876"/>
      <c r="AD63" s="876"/>
      <c r="AE63" s="877"/>
      <c r="AF63" s="878">
        <v>656</v>
      </c>
      <c r="AG63" s="879"/>
      <c r="AH63" s="879"/>
      <c r="AI63" s="879"/>
      <c r="AJ63" s="880"/>
      <c r="AK63" s="881"/>
      <c r="AL63" s="876"/>
      <c r="AM63" s="876"/>
      <c r="AN63" s="876"/>
      <c r="AO63" s="876"/>
      <c r="AP63" s="879">
        <v>1315</v>
      </c>
      <c r="AQ63" s="879"/>
      <c r="AR63" s="879"/>
      <c r="AS63" s="879"/>
      <c r="AT63" s="879"/>
      <c r="AU63" s="879">
        <v>886</v>
      </c>
      <c r="AV63" s="879"/>
      <c r="AW63" s="879"/>
      <c r="AX63" s="879"/>
      <c r="AY63" s="879"/>
      <c r="AZ63" s="883"/>
      <c r="BA63" s="883"/>
      <c r="BB63" s="883"/>
      <c r="BC63" s="883"/>
      <c r="BD63" s="883"/>
      <c r="BE63" s="884"/>
      <c r="BF63" s="884"/>
      <c r="BG63" s="884"/>
      <c r="BH63" s="884"/>
      <c r="BI63" s="885"/>
      <c r="BJ63" s="886" t="s">
        <v>130</v>
      </c>
      <c r="BK63" s="887"/>
      <c r="BL63" s="887"/>
      <c r="BM63" s="887"/>
      <c r="BN63" s="888"/>
      <c r="BO63" s="237"/>
      <c r="BP63" s="237"/>
      <c r="BQ63" s="234">
        <v>57</v>
      </c>
      <c r="BR63" s="235"/>
      <c r="BS63" s="809"/>
      <c r="BT63" s="810"/>
      <c r="BU63" s="810"/>
      <c r="BV63" s="810"/>
      <c r="BW63" s="810"/>
      <c r="BX63" s="810"/>
      <c r="BY63" s="810"/>
      <c r="BZ63" s="810"/>
      <c r="CA63" s="810"/>
      <c r="CB63" s="810"/>
      <c r="CC63" s="810"/>
      <c r="CD63" s="810"/>
      <c r="CE63" s="810"/>
      <c r="CF63" s="810"/>
      <c r="CG63" s="811"/>
      <c r="CH63" s="812"/>
      <c r="CI63" s="813"/>
      <c r="CJ63" s="813"/>
      <c r="CK63" s="813"/>
      <c r="CL63" s="814"/>
      <c r="CM63" s="812"/>
      <c r="CN63" s="813"/>
      <c r="CO63" s="813"/>
      <c r="CP63" s="813"/>
      <c r="CQ63" s="814"/>
      <c r="CR63" s="812"/>
      <c r="CS63" s="813"/>
      <c r="CT63" s="813"/>
      <c r="CU63" s="813"/>
      <c r="CV63" s="814"/>
      <c r="CW63" s="812"/>
      <c r="CX63" s="813"/>
      <c r="CY63" s="813"/>
      <c r="CZ63" s="813"/>
      <c r="DA63" s="814"/>
      <c r="DB63" s="812"/>
      <c r="DC63" s="813"/>
      <c r="DD63" s="813"/>
      <c r="DE63" s="813"/>
      <c r="DF63" s="814"/>
      <c r="DG63" s="812"/>
      <c r="DH63" s="813"/>
      <c r="DI63" s="813"/>
      <c r="DJ63" s="813"/>
      <c r="DK63" s="814"/>
      <c r="DL63" s="812"/>
      <c r="DM63" s="813"/>
      <c r="DN63" s="813"/>
      <c r="DO63" s="813"/>
      <c r="DP63" s="814"/>
      <c r="DQ63" s="812"/>
      <c r="DR63" s="813"/>
      <c r="DS63" s="813"/>
      <c r="DT63" s="813"/>
      <c r="DU63" s="814"/>
      <c r="DV63" s="809"/>
      <c r="DW63" s="810"/>
      <c r="DX63" s="810"/>
      <c r="DY63" s="810"/>
      <c r="DZ63" s="815"/>
      <c r="EA63" s="226"/>
    </row>
    <row r="64" spans="1:131" ht="26.25" customHeight="1" x14ac:dyDescent="0.15">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809"/>
      <c r="BT64" s="810"/>
      <c r="BU64" s="810"/>
      <c r="BV64" s="810"/>
      <c r="BW64" s="810"/>
      <c r="BX64" s="810"/>
      <c r="BY64" s="810"/>
      <c r="BZ64" s="810"/>
      <c r="CA64" s="810"/>
      <c r="CB64" s="810"/>
      <c r="CC64" s="810"/>
      <c r="CD64" s="810"/>
      <c r="CE64" s="810"/>
      <c r="CF64" s="810"/>
      <c r="CG64" s="811"/>
      <c r="CH64" s="812"/>
      <c r="CI64" s="813"/>
      <c r="CJ64" s="813"/>
      <c r="CK64" s="813"/>
      <c r="CL64" s="814"/>
      <c r="CM64" s="812"/>
      <c r="CN64" s="813"/>
      <c r="CO64" s="813"/>
      <c r="CP64" s="813"/>
      <c r="CQ64" s="814"/>
      <c r="CR64" s="812"/>
      <c r="CS64" s="813"/>
      <c r="CT64" s="813"/>
      <c r="CU64" s="813"/>
      <c r="CV64" s="814"/>
      <c r="CW64" s="812"/>
      <c r="CX64" s="813"/>
      <c r="CY64" s="813"/>
      <c r="CZ64" s="813"/>
      <c r="DA64" s="814"/>
      <c r="DB64" s="812"/>
      <c r="DC64" s="813"/>
      <c r="DD64" s="813"/>
      <c r="DE64" s="813"/>
      <c r="DF64" s="814"/>
      <c r="DG64" s="812"/>
      <c r="DH64" s="813"/>
      <c r="DI64" s="813"/>
      <c r="DJ64" s="813"/>
      <c r="DK64" s="814"/>
      <c r="DL64" s="812"/>
      <c r="DM64" s="813"/>
      <c r="DN64" s="813"/>
      <c r="DO64" s="813"/>
      <c r="DP64" s="814"/>
      <c r="DQ64" s="812"/>
      <c r="DR64" s="813"/>
      <c r="DS64" s="813"/>
      <c r="DT64" s="813"/>
      <c r="DU64" s="814"/>
      <c r="DV64" s="809"/>
      <c r="DW64" s="810"/>
      <c r="DX64" s="810"/>
      <c r="DY64" s="810"/>
      <c r="DZ64" s="815"/>
      <c r="EA64" s="226"/>
    </row>
    <row r="65" spans="1:131" ht="26.25" customHeight="1" thickBot="1" x14ac:dyDescent="0.2">
      <c r="A65" s="228" t="s">
        <v>418</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809"/>
      <c r="BT65" s="810"/>
      <c r="BU65" s="810"/>
      <c r="BV65" s="810"/>
      <c r="BW65" s="810"/>
      <c r="BX65" s="810"/>
      <c r="BY65" s="810"/>
      <c r="BZ65" s="810"/>
      <c r="CA65" s="810"/>
      <c r="CB65" s="810"/>
      <c r="CC65" s="810"/>
      <c r="CD65" s="810"/>
      <c r="CE65" s="810"/>
      <c r="CF65" s="810"/>
      <c r="CG65" s="811"/>
      <c r="CH65" s="812"/>
      <c r="CI65" s="813"/>
      <c r="CJ65" s="813"/>
      <c r="CK65" s="813"/>
      <c r="CL65" s="814"/>
      <c r="CM65" s="812"/>
      <c r="CN65" s="813"/>
      <c r="CO65" s="813"/>
      <c r="CP65" s="813"/>
      <c r="CQ65" s="814"/>
      <c r="CR65" s="812"/>
      <c r="CS65" s="813"/>
      <c r="CT65" s="813"/>
      <c r="CU65" s="813"/>
      <c r="CV65" s="814"/>
      <c r="CW65" s="812"/>
      <c r="CX65" s="813"/>
      <c r="CY65" s="813"/>
      <c r="CZ65" s="813"/>
      <c r="DA65" s="814"/>
      <c r="DB65" s="812"/>
      <c r="DC65" s="813"/>
      <c r="DD65" s="813"/>
      <c r="DE65" s="813"/>
      <c r="DF65" s="814"/>
      <c r="DG65" s="812"/>
      <c r="DH65" s="813"/>
      <c r="DI65" s="813"/>
      <c r="DJ65" s="813"/>
      <c r="DK65" s="814"/>
      <c r="DL65" s="812"/>
      <c r="DM65" s="813"/>
      <c r="DN65" s="813"/>
      <c r="DO65" s="813"/>
      <c r="DP65" s="814"/>
      <c r="DQ65" s="812"/>
      <c r="DR65" s="813"/>
      <c r="DS65" s="813"/>
      <c r="DT65" s="813"/>
      <c r="DU65" s="814"/>
      <c r="DV65" s="809"/>
      <c r="DW65" s="810"/>
      <c r="DX65" s="810"/>
      <c r="DY65" s="810"/>
      <c r="DZ65" s="815"/>
      <c r="EA65" s="226"/>
    </row>
    <row r="66" spans="1:131" ht="26.25" customHeight="1" x14ac:dyDescent="0.15">
      <c r="A66" s="763" t="s">
        <v>419</v>
      </c>
      <c r="B66" s="764"/>
      <c r="C66" s="764"/>
      <c r="D66" s="764"/>
      <c r="E66" s="764"/>
      <c r="F66" s="764"/>
      <c r="G66" s="764"/>
      <c r="H66" s="764"/>
      <c r="I66" s="764"/>
      <c r="J66" s="764"/>
      <c r="K66" s="764"/>
      <c r="L66" s="764"/>
      <c r="M66" s="764"/>
      <c r="N66" s="764"/>
      <c r="O66" s="764"/>
      <c r="P66" s="765"/>
      <c r="Q66" s="769" t="s">
        <v>396</v>
      </c>
      <c r="R66" s="770"/>
      <c r="S66" s="770"/>
      <c r="T66" s="770"/>
      <c r="U66" s="771"/>
      <c r="V66" s="769" t="s">
        <v>397</v>
      </c>
      <c r="W66" s="770"/>
      <c r="X66" s="770"/>
      <c r="Y66" s="770"/>
      <c r="Z66" s="771"/>
      <c r="AA66" s="769" t="s">
        <v>398</v>
      </c>
      <c r="AB66" s="770"/>
      <c r="AC66" s="770"/>
      <c r="AD66" s="770"/>
      <c r="AE66" s="771"/>
      <c r="AF66" s="889" t="s">
        <v>399</v>
      </c>
      <c r="AG66" s="851"/>
      <c r="AH66" s="851"/>
      <c r="AI66" s="851"/>
      <c r="AJ66" s="890"/>
      <c r="AK66" s="769" t="s">
        <v>400</v>
      </c>
      <c r="AL66" s="764"/>
      <c r="AM66" s="764"/>
      <c r="AN66" s="764"/>
      <c r="AO66" s="765"/>
      <c r="AP66" s="769" t="s">
        <v>401</v>
      </c>
      <c r="AQ66" s="770"/>
      <c r="AR66" s="770"/>
      <c r="AS66" s="770"/>
      <c r="AT66" s="771"/>
      <c r="AU66" s="769" t="s">
        <v>420</v>
      </c>
      <c r="AV66" s="770"/>
      <c r="AW66" s="770"/>
      <c r="AX66" s="770"/>
      <c r="AY66" s="771"/>
      <c r="AZ66" s="769" t="s">
        <v>380</v>
      </c>
      <c r="BA66" s="770"/>
      <c r="BB66" s="770"/>
      <c r="BC66" s="770"/>
      <c r="BD66" s="776"/>
      <c r="BE66" s="237"/>
      <c r="BF66" s="237"/>
      <c r="BG66" s="237"/>
      <c r="BH66" s="237"/>
      <c r="BI66" s="237"/>
      <c r="BJ66" s="237"/>
      <c r="BK66" s="237"/>
      <c r="BL66" s="237"/>
      <c r="BM66" s="237"/>
      <c r="BN66" s="237"/>
      <c r="BO66" s="237"/>
      <c r="BP66" s="237"/>
      <c r="BQ66" s="234">
        <v>60</v>
      </c>
      <c r="BR66" s="239"/>
      <c r="BS66" s="894"/>
      <c r="BT66" s="895"/>
      <c r="BU66" s="895"/>
      <c r="BV66" s="895"/>
      <c r="BW66" s="895"/>
      <c r="BX66" s="895"/>
      <c r="BY66" s="895"/>
      <c r="BZ66" s="895"/>
      <c r="CA66" s="895"/>
      <c r="CB66" s="895"/>
      <c r="CC66" s="895"/>
      <c r="CD66" s="895"/>
      <c r="CE66" s="895"/>
      <c r="CF66" s="895"/>
      <c r="CG66" s="900"/>
      <c r="CH66" s="897"/>
      <c r="CI66" s="898"/>
      <c r="CJ66" s="898"/>
      <c r="CK66" s="898"/>
      <c r="CL66" s="899"/>
      <c r="CM66" s="897"/>
      <c r="CN66" s="898"/>
      <c r="CO66" s="898"/>
      <c r="CP66" s="898"/>
      <c r="CQ66" s="899"/>
      <c r="CR66" s="897"/>
      <c r="CS66" s="898"/>
      <c r="CT66" s="898"/>
      <c r="CU66" s="898"/>
      <c r="CV66" s="899"/>
      <c r="CW66" s="897"/>
      <c r="CX66" s="898"/>
      <c r="CY66" s="898"/>
      <c r="CZ66" s="898"/>
      <c r="DA66" s="899"/>
      <c r="DB66" s="897"/>
      <c r="DC66" s="898"/>
      <c r="DD66" s="898"/>
      <c r="DE66" s="898"/>
      <c r="DF66" s="899"/>
      <c r="DG66" s="897"/>
      <c r="DH66" s="898"/>
      <c r="DI66" s="898"/>
      <c r="DJ66" s="898"/>
      <c r="DK66" s="899"/>
      <c r="DL66" s="897"/>
      <c r="DM66" s="898"/>
      <c r="DN66" s="898"/>
      <c r="DO66" s="898"/>
      <c r="DP66" s="899"/>
      <c r="DQ66" s="897"/>
      <c r="DR66" s="898"/>
      <c r="DS66" s="898"/>
      <c r="DT66" s="898"/>
      <c r="DU66" s="899"/>
      <c r="DV66" s="894"/>
      <c r="DW66" s="895"/>
      <c r="DX66" s="895"/>
      <c r="DY66" s="895"/>
      <c r="DZ66" s="896"/>
      <c r="EA66" s="226"/>
    </row>
    <row r="67" spans="1:131" ht="26.25" customHeight="1" thickBot="1" x14ac:dyDescent="0.2">
      <c r="A67" s="766"/>
      <c r="B67" s="767"/>
      <c r="C67" s="767"/>
      <c r="D67" s="767"/>
      <c r="E67" s="767"/>
      <c r="F67" s="767"/>
      <c r="G67" s="767"/>
      <c r="H67" s="767"/>
      <c r="I67" s="767"/>
      <c r="J67" s="767"/>
      <c r="K67" s="767"/>
      <c r="L67" s="767"/>
      <c r="M67" s="767"/>
      <c r="N67" s="767"/>
      <c r="O67" s="767"/>
      <c r="P67" s="768"/>
      <c r="Q67" s="772"/>
      <c r="R67" s="773"/>
      <c r="S67" s="773"/>
      <c r="T67" s="773"/>
      <c r="U67" s="774"/>
      <c r="V67" s="772"/>
      <c r="W67" s="773"/>
      <c r="X67" s="773"/>
      <c r="Y67" s="773"/>
      <c r="Z67" s="774"/>
      <c r="AA67" s="772"/>
      <c r="AB67" s="773"/>
      <c r="AC67" s="773"/>
      <c r="AD67" s="773"/>
      <c r="AE67" s="774"/>
      <c r="AF67" s="891"/>
      <c r="AG67" s="854"/>
      <c r="AH67" s="854"/>
      <c r="AI67" s="854"/>
      <c r="AJ67" s="892"/>
      <c r="AK67" s="893"/>
      <c r="AL67" s="767"/>
      <c r="AM67" s="767"/>
      <c r="AN67" s="767"/>
      <c r="AO67" s="768"/>
      <c r="AP67" s="772"/>
      <c r="AQ67" s="773"/>
      <c r="AR67" s="773"/>
      <c r="AS67" s="773"/>
      <c r="AT67" s="774"/>
      <c r="AU67" s="772"/>
      <c r="AV67" s="773"/>
      <c r="AW67" s="773"/>
      <c r="AX67" s="773"/>
      <c r="AY67" s="774"/>
      <c r="AZ67" s="772"/>
      <c r="BA67" s="773"/>
      <c r="BB67" s="773"/>
      <c r="BC67" s="773"/>
      <c r="BD67" s="778"/>
      <c r="BE67" s="237"/>
      <c r="BF67" s="237"/>
      <c r="BG67" s="237"/>
      <c r="BH67" s="237"/>
      <c r="BI67" s="237"/>
      <c r="BJ67" s="237"/>
      <c r="BK67" s="237"/>
      <c r="BL67" s="237"/>
      <c r="BM67" s="237"/>
      <c r="BN67" s="237"/>
      <c r="BO67" s="237"/>
      <c r="BP67" s="237"/>
      <c r="BQ67" s="234">
        <v>61</v>
      </c>
      <c r="BR67" s="239"/>
      <c r="BS67" s="894"/>
      <c r="BT67" s="895"/>
      <c r="BU67" s="895"/>
      <c r="BV67" s="895"/>
      <c r="BW67" s="895"/>
      <c r="BX67" s="895"/>
      <c r="BY67" s="895"/>
      <c r="BZ67" s="895"/>
      <c r="CA67" s="895"/>
      <c r="CB67" s="895"/>
      <c r="CC67" s="895"/>
      <c r="CD67" s="895"/>
      <c r="CE67" s="895"/>
      <c r="CF67" s="895"/>
      <c r="CG67" s="900"/>
      <c r="CH67" s="897"/>
      <c r="CI67" s="898"/>
      <c r="CJ67" s="898"/>
      <c r="CK67" s="898"/>
      <c r="CL67" s="899"/>
      <c r="CM67" s="897"/>
      <c r="CN67" s="898"/>
      <c r="CO67" s="898"/>
      <c r="CP67" s="898"/>
      <c r="CQ67" s="899"/>
      <c r="CR67" s="897"/>
      <c r="CS67" s="898"/>
      <c r="CT67" s="898"/>
      <c r="CU67" s="898"/>
      <c r="CV67" s="899"/>
      <c r="CW67" s="897"/>
      <c r="CX67" s="898"/>
      <c r="CY67" s="898"/>
      <c r="CZ67" s="898"/>
      <c r="DA67" s="899"/>
      <c r="DB67" s="897"/>
      <c r="DC67" s="898"/>
      <c r="DD67" s="898"/>
      <c r="DE67" s="898"/>
      <c r="DF67" s="899"/>
      <c r="DG67" s="897"/>
      <c r="DH67" s="898"/>
      <c r="DI67" s="898"/>
      <c r="DJ67" s="898"/>
      <c r="DK67" s="899"/>
      <c r="DL67" s="897"/>
      <c r="DM67" s="898"/>
      <c r="DN67" s="898"/>
      <c r="DO67" s="898"/>
      <c r="DP67" s="899"/>
      <c r="DQ67" s="897"/>
      <c r="DR67" s="898"/>
      <c r="DS67" s="898"/>
      <c r="DT67" s="898"/>
      <c r="DU67" s="899"/>
      <c r="DV67" s="894"/>
      <c r="DW67" s="895"/>
      <c r="DX67" s="895"/>
      <c r="DY67" s="895"/>
      <c r="DZ67" s="896"/>
      <c r="EA67" s="226"/>
    </row>
    <row r="68" spans="1:131" ht="26.25" customHeight="1" thickTop="1" x14ac:dyDescent="0.15">
      <c r="A68" s="232">
        <v>1</v>
      </c>
      <c r="B68" s="904" t="s">
        <v>573</v>
      </c>
      <c r="C68" s="905"/>
      <c r="D68" s="905"/>
      <c r="E68" s="905"/>
      <c r="F68" s="905"/>
      <c r="G68" s="905"/>
      <c r="H68" s="905"/>
      <c r="I68" s="905"/>
      <c r="J68" s="905"/>
      <c r="K68" s="905"/>
      <c r="L68" s="905"/>
      <c r="M68" s="905"/>
      <c r="N68" s="905"/>
      <c r="O68" s="905"/>
      <c r="P68" s="906"/>
      <c r="Q68" s="907">
        <v>7036</v>
      </c>
      <c r="R68" s="901"/>
      <c r="S68" s="901"/>
      <c r="T68" s="901"/>
      <c r="U68" s="901"/>
      <c r="V68" s="901">
        <v>6106</v>
      </c>
      <c r="W68" s="901"/>
      <c r="X68" s="901"/>
      <c r="Y68" s="901"/>
      <c r="Z68" s="901"/>
      <c r="AA68" s="901">
        <v>930</v>
      </c>
      <c r="AB68" s="901"/>
      <c r="AC68" s="901"/>
      <c r="AD68" s="901"/>
      <c r="AE68" s="901"/>
      <c r="AF68" s="901">
        <v>930</v>
      </c>
      <c r="AG68" s="901"/>
      <c r="AH68" s="901"/>
      <c r="AI68" s="901"/>
      <c r="AJ68" s="901"/>
      <c r="AK68" s="901">
        <v>11</v>
      </c>
      <c r="AL68" s="901"/>
      <c r="AM68" s="901"/>
      <c r="AN68" s="901"/>
      <c r="AO68" s="901"/>
      <c r="AP68" s="901">
        <v>0</v>
      </c>
      <c r="AQ68" s="901"/>
      <c r="AR68" s="901"/>
      <c r="AS68" s="901"/>
      <c r="AT68" s="901"/>
      <c r="AU68" s="901" t="s">
        <v>572</v>
      </c>
      <c r="AV68" s="901"/>
      <c r="AW68" s="901"/>
      <c r="AX68" s="901"/>
      <c r="AY68" s="901"/>
      <c r="AZ68" s="902" t="s">
        <v>574</v>
      </c>
      <c r="BA68" s="902"/>
      <c r="BB68" s="902"/>
      <c r="BC68" s="902"/>
      <c r="BD68" s="903"/>
      <c r="BE68" s="237"/>
      <c r="BF68" s="237"/>
      <c r="BG68" s="237"/>
      <c r="BH68" s="237"/>
      <c r="BI68" s="237"/>
      <c r="BJ68" s="237"/>
      <c r="BK68" s="237"/>
      <c r="BL68" s="237"/>
      <c r="BM68" s="237"/>
      <c r="BN68" s="237"/>
      <c r="BO68" s="237"/>
      <c r="BP68" s="237"/>
      <c r="BQ68" s="234">
        <v>62</v>
      </c>
      <c r="BR68" s="239"/>
      <c r="BS68" s="894"/>
      <c r="BT68" s="895"/>
      <c r="BU68" s="895"/>
      <c r="BV68" s="895"/>
      <c r="BW68" s="895"/>
      <c r="BX68" s="895"/>
      <c r="BY68" s="895"/>
      <c r="BZ68" s="895"/>
      <c r="CA68" s="895"/>
      <c r="CB68" s="895"/>
      <c r="CC68" s="895"/>
      <c r="CD68" s="895"/>
      <c r="CE68" s="895"/>
      <c r="CF68" s="895"/>
      <c r="CG68" s="900"/>
      <c r="CH68" s="897"/>
      <c r="CI68" s="898"/>
      <c r="CJ68" s="898"/>
      <c r="CK68" s="898"/>
      <c r="CL68" s="899"/>
      <c r="CM68" s="897"/>
      <c r="CN68" s="898"/>
      <c r="CO68" s="898"/>
      <c r="CP68" s="898"/>
      <c r="CQ68" s="899"/>
      <c r="CR68" s="897"/>
      <c r="CS68" s="898"/>
      <c r="CT68" s="898"/>
      <c r="CU68" s="898"/>
      <c r="CV68" s="899"/>
      <c r="CW68" s="897"/>
      <c r="CX68" s="898"/>
      <c r="CY68" s="898"/>
      <c r="CZ68" s="898"/>
      <c r="DA68" s="899"/>
      <c r="DB68" s="897"/>
      <c r="DC68" s="898"/>
      <c r="DD68" s="898"/>
      <c r="DE68" s="898"/>
      <c r="DF68" s="899"/>
      <c r="DG68" s="897"/>
      <c r="DH68" s="898"/>
      <c r="DI68" s="898"/>
      <c r="DJ68" s="898"/>
      <c r="DK68" s="899"/>
      <c r="DL68" s="897"/>
      <c r="DM68" s="898"/>
      <c r="DN68" s="898"/>
      <c r="DO68" s="898"/>
      <c r="DP68" s="899"/>
      <c r="DQ68" s="897"/>
      <c r="DR68" s="898"/>
      <c r="DS68" s="898"/>
      <c r="DT68" s="898"/>
      <c r="DU68" s="899"/>
      <c r="DV68" s="894"/>
      <c r="DW68" s="895"/>
      <c r="DX68" s="895"/>
      <c r="DY68" s="895"/>
      <c r="DZ68" s="896"/>
      <c r="EA68" s="226"/>
    </row>
    <row r="69" spans="1:131" ht="26.25" customHeight="1" x14ac:dyDescent="0.15">
      <c r="A69" s="234">
        <v>2</v>
      </c>
      <c r="B69" s="908" t="s">
        <v>575</v>
      </c>
      <c r="C69" s="909"/>
      <c r="D69" s="909"/>
      <c r="E69" s="909"/>
      <c r="F69" s="909"/>
      <c r="G69" s="909"/>
      <c r="H69" s="909"/>
      <c r="I69" s="909"/>
      <c r="J69" s="909"/>
      <c r="K69" s="909"/>
      <c r="L69" s="909"/>
      <c r="M69" s="909"/>
      <c r="N69" s="909"/>
      <c r="O69" s="909"/>
      <c r="P69" s="910"/>
      <c r="Q69" s="911">
        <v>1918</v>
      </c>
      <c r="R69" s="865"/>
      <c r="S69" s="865"/>
      <c r="T69" s="865"/>
      <c r="U69" s="865"/>
      <c r="V69" s="865">
        <v>1672</v>
      </c>
      <c r="W69" s="865"/>
      <c r="X69" s="865"/>
      <c r="Y69" s="865"/>
      <c r="Z69" s="865"/>
      <c r="AA69" s="865">
        <v>246</v>
      </c>
      <c r="AB69" s="865"/>
      <c r="AC69" s="865"/>
      <c r="AD69" s="865"/>
      <c r="AE69" s="865"/>
      <c r="AF69" s="865">
        <v>1222</v>
      </c>
      <c r="AG69" s="865"/>
      <c r="AH69" s="865"/>
      <c r="AI69" s="865"/>
      <c r="AJ69" s="865"/>
      <c r="AK69" s="865">
        <v>463</v>
      </c>
      <c r="AL69" s="865"/>
      <c r="AM69" s="865"/>
      <c r="AN69" s="865"/>
      <c r="AO69" s="865"/>
      <c r="AP69" s="865">
        <v>106</v>
      </c>
      <c r="AQ69" s="865"/>
      <c r="AR69" s="865"/>
      <c r="AS69" s="865"/>
      <c r="AT69" s="865"/>
      <c r="AU69" s="865">
        <v>64</v>
      </c>
      <c r="AV69" s="865"/>
      <c r="AW69" s="865"/>
      <c r="AX69" s="865"/>
      <c r="AY69" s="865"/>
      <c r="AZ69" s="866"/>
      <c r="BA69" s="866"/>
      <c r="BB69" s="866"/>
      <c r="BC69" s="866"/>
      <c r="BD69" s="867"/>
      <c r="BE69" s="237"/>
      <c r="BF69" s="237"/>
      <c r="BG69" s="237"/>
      <c r="BH69" s="237"/>
      <c r="BI69" s="237"/>
      <c r="BJ69" s="237"/>
      <c r="BK69" s="237"/>
      <c r="BL69" s="237"/>
      <c r="BM69" s="237"/>
      <c r="BN69" s="237"/>
      <c r="BO69" s="237"/>
      <c r="BP69" s="237"/>
      <c r="BQ69" s="234">
        <v>63</v>
      </c>
      <c r="BR69" s="239"/>
      <c r="BS69" s="894"/>
      <c r="BT69" s="895"/>
      <c r="BU69" s="895"/>
      <c r="BV69" s="895"/>
      <c r="BW69" s="895"/>
      <c r="BX69" s="895"/>
      <c r="BY69" s="895"/>
      <c r="BZ69" s="895"/>
      <c r="CA69" s="895"/>
      <c r="CB69" s="895"/>
      <c r="CC69" s="895"/>
      <c r="CD69" s="895"/>
      <c r="CE69" s="895"/>
      <c r="CF69" s="895"/>
      <c r="CG69" s="900"/>
      <c r="CH69" s="897"/>
      <c r="CI69" s="898"/>
      <c r="CJ69" s="898"/>
      <c r="CK69" s="898"/>
      <c r="CL69" s="899"/>
      <c r="CM69" s="897"/>
      <c r="CN69" s="898"/>
      <c r="CO69" s="898"/>
      <c r="CP69" s="898"/>
      <c r="CQ69" s="899"/>
      <c r="CR69" s="897"/>
      <c r="CS69" s="898"/>
      <c r="CT69" s="898"/>
      <c r="CU69" s="898"/>
      <c r="CV69" s="899"/>
      <c r="CW69" s="897"/>
      <c r="CX69" s="898"/>
      <c r="CY69" s="898"/>
      <c r="CZ69" s="898"/>
      <c r="DA69" s="899"/>
      <c r="DB69" s="897"/>
      <c r="DC69" s="898"/>
      <c r="DD69" s="898"/>
      <c r="DE69" s="898"/>
      <c r="DF69" s="899"/>
      <c r="DG69" s="897"/>
      <c r="DH69" s="898"/>
      <c r="DI69" s="898"/>
      <c r="DJ69" s="898"/>
      <c r="DK69" s="899"/>
      <c r="DL69" s="897"/>
      <c r="DM69" s="898"/>
      <c r="DN69" s="898"/>
      <c r="DO69" s="898"/>
      <c r="DP69" s="899"/>
      <c r="DQ69" s="897"/>
      <c r="DR69" s="898"/>
      <c r="DS69" s="898"/>
      <c r="DT69" s="898"/>
      <c r="DU69" s="899"/>
      <c r="DV69" s="894"/>
      <c r="DW69" s="895"/>
      <c r="DX69" s="895"/>
      <c r="DY69" s="895"/>
      <c r="DZ69" s="896"/>
      <c r="EA69" s="226"/>
    </row>
    <row r="70" spans="1:131" ht="26.25" customHeight="1" x14ac:dyDescent="0.15">
      <c r="A70" s="234">
        <v>3</v>
      </c>
      <c r="B70" s="908" t="s">
        <v>576</v>
      </c>
      <c r="C70" s="909"/>
      <c r="D70" s="909"/>
      <c r="E70" s="909"/>
      <c r="F70" s="909"/>
      <c r="G70" s="909"/>
      <c r="H70" s="909"/>
      <c r="I70" s="909"/>
      <c r="J70" s="909"/>
      <c r="K70" s="909"/>
      <c r="L70" s="909"/>
      <c r="M70" s="909"/>
      <c r="N70" s="909"/>
      <c r="O70" s="909"/>
      <c r="P70" s="910"/>
      <c r="Q70" s="911">
        <v>3325</v>
      </c>
      <c r="R70" s="865"/>
      <c r="S70" s="865"/>
      <c r="T70" s="865"/>
      <c r="U70" s="865"/>
      <c r="V70" s="865">
        <v>3266</v>
      </c>
      <c r="W70" s="865"/>
      <c r="X70" s="865"/>
      <c r="Y70" s="865"/>
      <c r="Z70" s="865"/>
      <c r="AA70" s="865">
        <v>59</v>
      </c>
      <c r="AB70" s="865"/>
      <c r="AC70" s="865"/>
      <c r="AD70" s="865"/>
      <c r="AE70" s="865"/>
      <c r="AF70" s="865">
        <v>59</v>
      </c>
      <c r="AG70" s="865"/>
      <c r="AH70" s="865"/>
      <c r="AI70" s="865"/>
      <c r="AJ70" s="865"/>
      <c r="AK70" s="865">
        <v>47</v>
      </c>
      <c r="AL70" s="865"/>
      <c r="AM70" s="865"/>
      <c r="AN70" s="865"/>
      <c r="AO70" s="865"/>
      <c r="AP70" s="865">
        <v>2428</v>
      </c>
      <c r="AQ70" s="865"/>
      <c r="AR70" s="865"/>
      <c r="AS70" s="865"/>
      <c r="AT70" s="865"/>
      <c r="AU70" s="865">
        <v>171</v>
      </c>
      <c r="AV70" s="865"/>
      <c r="AW70" s="865"/>
      <c r="AX70" s="865"/>
      <c r="AY70" s="865"/>
      <c r="AZ70" s="866"/>
      <c r="BA70" s="866"/>
      <c r="BB70" s="866"/>
      <c r="BC70" s="866"/>
      <c r="BD70" s="867"/>
      <c r="BE70" s="237"/>
      <c r="BF70" s="237"/>
      <c r="BG70" s="237"/>
      <c r="BH70" s="237"/>
      <c r="BI70" s="237"/>
      <c r="BJ70" s="237"/>
      <c r="BK70" s="237"/>
      <c r="BL70" s="237"/>
      <c r="BM70" s="237"/>
      <c r="BN70" s="237"/>
      <c r="BO70" s="237"/>
      <c r="BP70" s="237"/>
      <c r="BQ70" s="234">
        <v>64</v>
      </c>
      <c r="BR70" s="239"/>
      <c r="BS70" s="894"/>
      <c r="BT70" s="895"/>
      <c r="BU70" s="895"/>
      <c r="BV70" s="895"/>
      <c r="BW70" s="895"/>
      <c r="BX70" s="895"/>
      <c r="BY70" s="895"/>
      <c r="BZ70" s="895"/>
      <c r="CA70" s="895"/>
      <c r="CB70" s="895"/>
      <c r="CC70" s="895"/>
      <c r="CD70" s="895"/>
      <c r="CE70" s="895"/>
      <c r="CF70" s="895"/>
      <c r="CG70" s="900"/>
      <c r="CH70" s="897"/>
      <c r="CI70" s="898"/>
      <c r="CJ70" s="898"/>
      <c r="CK70" s="898"/>
      <c r="CL70" s="899"/>
      <c r="CM70" s="897"/>
      <c r="CN70" s="898"/>
      <c r="CO70" s="898"/>
      <c r="CP70" s="898"/>
      <c r="CQ70" s="899"/>
      <c r="CR70" s="897"/>
      <c r="CS70" s="898"/>
      <c r="CT70" s="898"/>
      <c r="CU70" s="898"/>
      <c r="CV70" s="899"/>
      <c r="CW70" s="897"/>
      <c r="CX70" s="898"/>
      <c r="CY70" s="898"/>
      <c r="CZ70" s="898"/>
      <c r="DA70" s="899"/>
      <c r="DB70" s="897"/>
      <c r="DC70" s="898"/>
      <c r="DD70" s="898"/>
      <c r="DE70" s="898"/>
      <c r="DF70" s="899"/>
      <c r="DG70" s="897"/>
      <c r="DH70" s="898"/>
      <c r="DI70" s="898"/>
      <c r="DJ70" s="898"/>
      <c r="DK70" s="899"/>
      <c r="DL70" s="897"/>
      <c r="DM70" s="898"/>
      <c r="DN70" s="898"/>
      <c r="DO70" s="898"/>
      <c r="DP70" s="899"/>
      <c r="DQ70" s="897"/>
      <c r="DR70" s="898"/>
      <c r="DS70" s="898"/>
      <c r="DT70" s="898"/>
      <c r="DU70" s="899"/>
      <c r="DV70" s="894"/>
      <c r="DW70" s="895"/>
      <c r="DX70" s="895"/>
      <c r="DY70" s="895"/>
      <c r="DZ70" s="896"/>
      <c r="EA70" s="226"/>
    </row>
    <row r="71" spans="1:131" ht="26.25" customHeight="1" x14ac:dyDescent="0.15">
      <c r="A71" s="234">
        <v>4</v>
      </c>
      <c r="B71" s="908" t="s">
        <v>577</v>
      </c>
      <c r="C71" s="909"/>
      <c r="D71" s="909"/>
      <c r="E71" s="909"/>
      <c r="F71" s="909"/>
      <c r="G71" s="909"/>
      <c r="H71" s="909"/>
      <c r="I71" s="909"/>
      <c r="J71" s="909"/>
      <c r="K71" s="909"/>
      <c r="L71" s="909"/>
      <c r="M71" s="909"/>
      <c r="N71" s="909"/>
      <c r="O71" s="909"/>
      <c r="P71" s="910"/>
      <c r="Q71" s="911">
        <v>183</v>
      </c>
      <c r="R71" s="865"/>
      <c r="S71" s="865"/>
      <c r="T71" s="865"/>
      <c r="U71" s="865"/>
      <c r="V71" s="865">
        <v>174</v>
      </c>
      <c r="W71" s="865"/>
      <c r="X71" s="865"/>
      <c r="Y71" s="865"/>
      <c r="Z71" s="865"/>
      <c r="AA71" s="865">
        <v>9</v>
      </c>
      <c r="AB71" s="865"/>
      <c r="AC71" s="865"/>
      <c r="AD71" s="865"/>
      <c r="AE71" s="865"/>
      <c r="AF71" s="865">
        <v>9</v>
      </c>
      <c r="AG71" s="865"/>
      <c r="AH71" s="865"/>
      <c r="AI71" s="865"/>
      <c r="AJ71" s="865"/>
      <c r="AK71" s="865" t="s">
        <v>578</v>
      </c>
      <c r="AL71" s="865"/>
      <c r="AM71" s="865"/>
      <c r="AN71" s="865"/>
      <c r="AO71" s="865"/>
      <c r="AP71" s="865">
        <v>131</v>
      </c>
      <c r="AQ71" s="865"/>
      <c r="AR71" s="865"/>
      <c r="AS71" s="865"/>
      <c r="AT71" s="865"/>
      <c r="AU71" s="865" t="s">
        <v>508</v>
      </c>
      <c r="AV71" s="865"/>
      <c r="AW71" s="865"/>
      <c r="AX71" s="865"/>
      <c r="AY71" s="865"/>
      <c r="AZ71" s="866"/>
      <c r="BA71" s="866"/>
      <c r="BB71" s="866"/>
      <c r="BC71" s="866"/>
      <c r="BD71" s="867"/>
      <c r="BE71" s="237"/>
      <c r="BF71" s="237"/>
      <c r="BG71" s="237"/>
      <c r="BH71" s="237"/>
      <c r="BI71" s="237"/>
      <c r="BJ71" s="237"/>
      <c r="BK71" s="237"/>
      <c r="BL71" s="237"/>
      <c r="BM71" s="237"/>
      <c r="BN71" s="237"/>
      <c r="BO71" s="237"/>
      <c r="BP71" s="237"/>
      <c r="BQ71" s="234">
        <v>65</v>
      </c>
      <c r="BR71" s="239"/>
      <c r="BS71" s="894"/>
      <c r="BT71" s="895"/>
      <c r="BU71" s="895"/>
      <c r="BV71" s="895"/>
      <c r="BW71" s="895"/>
      <c r="BX71" s="895"/>
      <c r="BY71" s="895"/>
      <c r="BZ71" s="895"/>
      <c r="CA71" s="895"/>
      <c r="CB71" s="895"/>
      <c r="CC71" s="895"/>
      <c r="CD71" s="895"/>
      <c r="CE71" s="895"/>
      <c r="CF71" s="895"/>
      <c r="CG71" s="900"/>
      <c r="CH71" s="897"/>
      <c r="CI71" s="898"/>
      <c r="CJ71" s="898"/>
      <c r="CK71" s="898"/>
      <c r="CL71" s="899"/>
      <c r="CM71" s="897"/>
      <c r="CN71" s="898"/>
      <c r="CO71" s="898"/>
      <c r="CP71" s="898"/>
      <c r="CQ71" s="899"/>
      <c r="CR71" s="897"/>
      <c r="CS71" s="898"/>
      <c r="CT71" s="898"/>
      <c r="CU71" s="898"/>
      <c r="CV71" s="899"/>
      <c r="CW71" s="897"/>
      <c r="CX71" s="898"/>
      <c r="CY71" s="898"/>
      <c r="CZ71" s="898"/>
      <c r="DA71" s="899"/>
      <c r="DB71" s="897"/>
      <c r="DC71" s="898"/>
      <c r="DD71" s="898"/>
      <c r="DE71" s="898"/>
      <c r="DF71" s="899"/>
      <c r="DG71" s="897"/>
      <c r="DH71" s="898"/>
      <c r="DI71" s="898"/>
      <c r="DJ71" s="898"/>
      <c r="DK71" s="899"/>
      <c r="DL71" s="897"/>
      <c r="DM71" s="898"/>
      <c r="DN71" s="898"/>
      <c r="DO71" s="898"/>
      <c r="DP71" s="899"/>
      <c r="DQ71" s="897"/>
      <c r="DR71" s="898"/>
      <c r="DS71" s="898"/>
      <c r="DT71" s="898"/>
      <c r="DU71" s="899"/>
      <c r="DV71" s="894"/>
      <c r="DW71" s="895"/>
      <c r="DX71" s="895"/>
      <c r="DY71" s="895"/>
      <c r="DZ71" s="896"/>
      <c r="EA71" s="226"/>
    </row>
    <row r="72" spans="1:131" ht="26.25" customHeight="1" x14ac:dyDescent="0.15">
      <c r="A72" s="234">
        <v>5</v>
      </c>
      <c r="B72" s="908" t="s">
        <v>579</v>
      </c>
      <c r="C72" s="909"/>
      <c r="D72" s="909"/>
      <c r="E72" s="909"/>
      <c r="F72" s="909"/>
      <c r="G72" s="909"/>
      <c r="H72" s="909"/>
      <c r="I72" s="909"/>
      <c r="J72" s="909"/>
      <c r="K72" s="909"/>
      <c r="L72" s="909"/>
      <c r="M72" s="909"/>
      <c r="N72" s="909"/>
      <c r="O72" s="909"/>
      <c r="P72" s="910"/>
      <c r="Q72" s="911">
        <v>311</v>
      </c>
      <c r="R72" s="865"/>
      <c r="S72" s="865"/>
      <c r="T72" s="865"/>
      <c r="U72" s="865"/>
      <c r="V72" s="865">
        <v>302</v>
      </c>
      <c r="W72" s="865"/>
      <c r="X72" s="865"/>
      <c r="Y72" s="865"/>
      <c r="Z72" s="865"/>
      <c r="AA72" s="865">
        <v>9</v>
      </c>
      <c r="AB72" s="865"/>
      <c r="AC72" s="865"/>
      <c r="AD72" s="865"/>
      <c r="AE72" s="865"/>
      <c r="AF72" s="865">
        <v>8</v>
      </c>
      <c r="AG72" s="865"/>
      <c r="AH72" s="865"/>
      <c r="AI72" s="865"/>
      <c r="AJ72" s="865"/>
      <c r="AK72" s="865" t="s">
        <v>578</v>
      </c>
      <c r="AL72" s="865"/>
      <c r="AM72" s="865"/>
      <c r="AN72" s="865"/>
      <c r="AO72" s="865"/>
      <c r="AP72" s="865" t="s">
        <v>578</v>
      </c>
      <c r="AQ72" s="865"/>
      <c r="AR72" s="865"/>
      <c r="AS72" s="865"/>
      <c r="AT72" s="865"/>
      <c r="AU72" s="865" t="s">
        <v>508</v>
      </c>
      <c r="AV72" s="865"/>
      <c r="AW72" s="865"/>
      <c r="AX72" s="865"/>
      <c r="AY72" s="865"/>
      <c r="AZ72" s="866" t="s">
        <v>580</v>
      </c>
      <c r="BA72" s="866"/>
      <c r="BB72" s="866"/>
      <c r="BC72" s="866"/>
      <c r="BD72" s="867"/>
      <c r="BE72" s="237"/>
      <c r="BF72" s="237"/>
      <c r="BG72" s="237"/>
      <c r="BH72" s="237"/>
      <c r="BI72" s="237"/>
      <c r="BJ72" s="237"/>
      <c r="BK72" s="237"/>
      <c r="BL72" s="237"/>
      <c r="BM72" s="237"/>
      <c r="BN72" s="237"/>
      <c r="BO72" s="237"/>
      <c r="BP72" s="237"/>
      <c r="BQ72" s="234">
        <v>66</v>
      </c>
      <c r="BR72" s="239"/>
      <c r="BS72" s="894"/>
      <c r="BT72" s="895"/>
      <c r="BU72" s="895"/>
      <c r="BV72" s="895"/>
      <c r="BW72" s="895"/>
      <c r="BX72" s="895"/>
      <c r="BY72" s="895"/>
      <c r="BZ72" s="895"/>
      <c r="CA72" s="895"/>
      <c r="CB72" s="895"/>
      <c r="CC72" s="895"/>
      <c r="CD72" s="895"/>
      <c r="CE72" s="895"/>
      <c r="CF72" s="895"/>
      <c r="CG72" s="900"/>
      <c r="CH72" s="897"/>
      <c r="CI72" s="898"/>
      <c r="CJ72" s="898"/>
      <c r="CK72" s="898"/>
      <c r="CL72" s="899"/>
      <c r="CM72" s="897"/>
      <c r="CN72" s="898"/>
      <c r="CO72" s="898"/>
      <c r="CP72" s="898"/>
      <c r="CQ72" s="899"/>
      <c r="CR72" s="897"/>
      <c r="CS72" s="898"/>
      <c r="CT72" s="898"/>
      <c r="CU72" s="898"/>
      <c r="CV72" s="899"/>
      <c r="CW72" s="897"/>
      <c r="CX72" s="898"/>
      <c r="CY72" s="898"/>
      <c r="CZ72" s="898"/>
      <c r="DA72" s="899"/>
      <c r="DB72" s="897"/>
      <c r="DC72" s="898"/>
      <c r="DD72" s="898"/>
      <c r="DE72" s="898"/>
      <c r="DF72" s="899"/>
      <c r="DG72" s="897"/>
      <c r="DH72" s="898"/>
      <c r="DI72" s="898"/>
      <c r="DJ72" s="898"/>
      <c r="DK72" s="899"/>
      <c r="DL72" s="897"/>
      <c r="DM72" s="898"/>
      <c r="DN72" s="898"/>
      <c r="DO72" s="898"/>
      <c r="DP72" s="899"/>
      <c r="DQ72" s="897"/>
      <c r="DR72" s="898"/>
      <c r="DS72" s="898"/>
      <c r="DT72" s="898"/>
      <c r="DU72" s="899"/>
      <c r="DV72" s="894"/>
      <c r="DW72" s="895"/>
      <c r="DX72" s="895"/>
      <c r="DY72" s="895"/>
      <c r="DZ72" s="896"/>
      <c r="EA72" s="226"/>
    </row>
    <row r="73" spans="1:131" ht="26.25" customHeight="1" x14ac:dyDescent="0.15">
      <c r="A73" s="234">
        <v>6</v>
      </c>
      <c r="B73" s="908" t="s">
        <v>581</v>
      </c>
      <c r="C73" s="909"/>
      <c r="D73" s="909"/>
      <c r="E73" s="909"/>
      <c r="F73" s="909"/>
      <c r="G73" s="909"/>
      <c r="H73" s="909"/>
      <c r="I73" s="909"/>
      <c r="J73" s="909"/>
      <c r="K73" s="909"/>
      <c r="L73" s="909"/>
      <c r="M73" s="909"/>
      <c r="N73" s="909"/>
      <c r="O73" s="909"/>
      <c r="P73" s="910"/>
      <c r="Q73" s="911">
        <v>254</v>
      </c>
      <c r="R73" s="865"/>
      <c r="S73" s="865"/>
      <c r="T73" s="865"/>
      <c r="U73" s="865"/>
      <c r="V73" s="865">
        <v>245</v>
      </c>
      <c r="W73" s="865"/>
      <c r="X73" s="865"/>
      <c r="Y73" s="865"/>
      <c r="Z73" s="865"/>
      <c r="AA73" s="865">
        <v>9</v>
      </c>
      <c r="AB73" s="865"/>
      <c r="AC73" s="865"/>
      <c r="AD73" s="865"/>
      <c r="AE73" s="865"/>
      <c r="AF73" s="865">
        <v>9</v>
      </c>
      <c r="AG73" s="865"/>
      <c r="AH73" s="865"/>
      <c r="AI73" s="865"/>
      <c r="AJ73" s="865"/>
      <c r="AK73" s="865" t="s">
        <v>578</v>
      </c>
      <c r="AL73" s="865"/>
      <c r="AM73" s="865"/>
      <c r="AN73" s="865"/>
      <c r="AO73" s="865"/>
      <c r="AP73" s="865" t="s">
        <v>578</v>
      </c>
      <c r="AQ73" s="865"/>
      <c r="AR73" s="865"/>
      <c r="AS73" s="865"/>
      <c r="AT73" s="865"/>
      <c r="AU73" s="865" t="s">
        <v>508</v>
      </c>
      <c r="AV73" s="865"/>
      <c r="AW73" s="865"/>
      <c r="AX73" s="865"/>
      <c r="AY73" s="865"/>
      <c r="AZ73" s="866"/>
      <c r="BA73" s="866"/>
      <c r="BB73" s="866"/>
      <c r="BC73" s="866"/>
      <c r="BD73" s="867"/>
      <c r="BE73" s="237"/>
      <c r="BF73" s="237"/>
      <c r="BG73" s="237"/>
      <c r="BH73" s="237"/>
      <c r="BI73" s="237"/>
      <c r="BJ73" s="237"/>
      <c r="BK73" s="237"/>
      <c r="BL73" s="237"/>
      <c r="BM73" s="237"/>
      <c r="BN73" s="237"/>
      <c r="BO73" s="237"/>
      <c r="BP73" s="237"/>
      <c r="BQ73" s="234">
        <v>67</v>
      </c>
      <c r="BR73" s="239"/>
      <c r="BS73" s="894"/>
      <c r="BT73" s="895"/>
      <c r="BU73" s="895"/>
      <c r="BV73" s="895"/>
      <c r="BW73" s="895"/>
      <c r="BX73" s="895"/>
      <c r="BY73" s="895"/>
      <c r="BZ73" s="895"/>
      <c r="CA73" s="895"/>
      <c r="CB73" s="895"/>
      <c r="CC73" s="895"/>
      <c r="CD73" s="895"/>
      <c r="CE73" s="895"/>
      <c r="CF73" s="895"/>
      <c r="CG73" s="900"/>
      <c r="CH73" s="897"/>
      <c r="CI73" s="898"/>
      <c r="CJ73" s="898"/>
      <c r="CK73" s="898"/>
      <c r="CL73" s="899"/>
      <c r="CM73" s="897"/>
      <c r="CN73" s="898"/>
      <c r="CO73" s="898"/>
      <c r="CP73" s="898"/>
      <c r="CQ73" s="899"/>
      <c r="CR73" s="897"/>
      <c r="CS73" s="898"/>
      <c r="CT73" s="898"/>
      <c r="CU73" s="898"/>
      <c r="CV73" s="899"/>
      <c r="CW73" s="897"/>
      <c r="CX73" s="898"/>
      <c r="CY73" s="898"/>
      <c r="CZ73" s="898"/>
      <c r="DA73" s="899"/>
      <c r="DB73" s="897"/>
      <c r="DC73" s="898"/>
      <c r="DD73" s="898"/>
      <c r="DE73" s="898"/>
      <c r="DF73" s="899"/>
      <c r="DG73" s="897"/>
      <c r="DH73" s="898"/>
      <c r="DI73" s="898"/>
      <c r="DJ73" s="898"/>
      <c r="DK73" s="899"/>
      <c r="DL73" s="897"/>
      <c r="DM73" s="898"/>
      <c r="DN73" s="898"/>
      <c r="DO73" s="898"/>
      <c r="DP73" s="899"/>
      <c r="DQ73" s="897"/>
      <c r="DR73" s="898"/>
      <c r="DS73" s="898"/>
      <c r="DT73" s="898"/>
      <c r="DU73" s="899"/>
      <c r="DV73" s="894"/>
      <c r="DW73" s="895"/>
      <c r="DX73" s="895"/>
      <c r="DY73" s="895"/>
      <c r="DZ73" s="896"/>
      <c r="EA73" s="226"/>
    </row>
    <row r="74" spans="1:131" ht="26.25" customHeight="1" x14ac:dyDescent="0.15">
      <c r="A74" s="234">
        <v>7</v>
      </c>
      <c r="B74" s="908" t="s">
        <v>582</v>
      </c>
      <c r="C74" s="909"/>
      <c r="D74" s="909"/>
      <c r="E74" s="909"/>
      <c r="F74" s="909"/>
      <c r="G74" s="909"/>
      <c r="H74" s="909"/>
      <c r="I74" s="909"/>
      <c r="J74" s="909"/>
      <c r="K74" s="909"/>
      <c r="L74" s="909"/>
      <c r="M74" s="909"/>
      <c r="N74" s="909"/>
      <c r="O74" s="909"/>
      <c r="P74" s="910"/>
      <c r="Q74" s="911">
        <v>305293</v>
      </c>
      <c r="R74" s="865"/>
      <c r="S74" s="865"/>
      <c r="T74" s="865"/>
      <c r="U74" s="865"/>
      <c r="V74" s="865">
        <v>294817</v>
      </c>
      <c r="W74" s="865"/>
      <c r="X74" s="865"/>
      <c r="Y74" s="865"/>
      <c r="Z74" s="865"/>
      <c r="AA74" s="865">
        <v>10476</v>
      </c>
      <c r="AB74" s="865"/>
      <c r="AC74" s="865"/>
      <c r="AD74" s="865"/>
      <c r="AE74" s="865"/>
      <c r="AF74" s="865">
        <v>6371</v>
      </c>
      <c r="AG74" s="865"/>
      <c r="AH74" s="865"/>
      <c r="AI74" s="865"/>
      <c r="AJ74" s="865"/>
      <c r="AK74" s="865" t="s">
        <v>578</v>
      </c>
      <c r="AL74" s="865"/>
      <c r="AM74" s="865"/>
      <c r="AN74" s="865"/>
      <c r="AO74" s="865"/>
      <c r="AP74" s="865" t="s">
        <v>578</v>
      </c>
      <c r="AQ74" s="865"/>
      <c r="AR74" s="865"/>
      <c r="AS74" s="865"/>
      <c r="AT74" s="865"/>
      <c r="AU74" s="865" t="s">
        <v>508</v>
      </c>
      <c r="AV74" s="865"/>
      <c r="AW74" s="865"/>
      <c r="AX74" s="865"/>
      <c r="AY74" s="865"/>
      <c r="AZ74" s="866"/>
      <c r="BA74" s="866"/>
      <c r="BB74" s="866"/>
      <c r="BC74" s="866"/>
      <c r="BD74" s="867"/>
      <c r="BE74" s="237"/>
      <c r="BF74" s="237"/>
      <c r="BG74" s="237"/>
      <c r="BH74" s="237"/>
      <c r="BI74" s="237"/>
      <c r="BJ74" s="237"/>
      <c r="BK74" s="237"/>
      <c r="BL74" s="237"/>
      <c r="BM74" s="237"/>
      <c r="BN74" s="237"/>
      <c r="BO74" s="237"/>
      <c r="BP74" s="237"/>
      <c r="BQ74" s="234">
        <v>68</v>
      </c>
      <c r="BR74" s="239"/>
      <c r="BS74" s="894"/>
      <c r="BT74" s="895"/>
      <c r="BU74" s="895"/>
      <c r="BV74" s="895"/>
      <c r="BW74" s="895"/>
      <c r="BX74" s="895"/>
      <c r="BY74" s="895"/>
      <c r="BZ74" s="895"/>
      <c r="CA74" s="895"/>
      <c r="CB74" s="895"/>
      <c r="CC74" s="895"/>
      <c r="CD74" s="895"/>
      <c r="CE74" s="895"/>
      <c r="CF74" s="895"/>
      <c r="CG74" s="900"/>
      <c r="CH74" s="897"/>
      <c r="CI74" s="898"/>
      <c r="CJ74" s="898"/>
      <c r="CK74" s="898"/>
      <c r="CL74" s="899"/>
      <c r="CM74" s="897"/>
      <c r="CN74" s="898"/>
      <c r="CO74" s="898"/>
      <c r="CP74" s="898"/>
      <c r="CQ74" s="899"/>
      <c r="CR74" s="897"/>
      <c r="CS74" s="898"/>
      <c r="CT74" s="898"/>
      <c r="CU74" s="898"/>
      <c r="CV74" s="899"/>
      <c r="CW74" s="897"/>
      <c r="CX74" s="898"/>
      <c r="CY74" s="898"/>
      <c r="CZ74" s="898"/>
      <c r="DA74" s="899"/>
      <c r="DB74" s="897"/>
      <c r="DC74" s="898"/>
      <c r="DD74" s="898"/>
      <c r="DE74" s="898"/>
      <c r="DF74" s="899"/>
      <c r="DG74" s="897"/>
      <c r="DH74" s="898"/>
      <c r="DI74" s="898"/>
      <c r="DJ74" s="898"/>
      <c r="DK74" s="899"/>
      <c r="DL74" s="897"/>
      <c r="DM74" s="898"/>
      <c r="DN74" s="898"/>
      <c r="DO74" s="898"/>
      <c r="DP74" s="899"/>
      <c r="DQ74" s="897"/>
      <c r="DR74" s="898"/>
      <c r="DS74" s="898"/>
      <c r="DT74" s="898"/>
      <c r="DU74" s="899"/>
      <c r="DV74" s="894"/>
      <c r="DW74" s="895"/>
      <c r="DX74" s="895"/>
      <c r="DY74" s="895"/>
      <c r="DZ74" s="896"/>
      <c r="EA74" s="226"/>
    </row>
    <row r="75" spans="1:131" ht="26.25" customHeight="1" x14ac:dyDescent="0.15">
      <c r="A75" s="234">
        <v>8</v>
      </c>
      <c r="B75" s="908"/>
      <c r="C75" s="909"/>
      <c r="D75" s="909"/>
      <c r="E75" s="909"/>
      <c r="F75" s="909"/>
      <c r="G75" s="909"/>
      <c r="H75" s="909"/>
      <c r="I75" s="909"/>
      <c r="J75" s="909"/>
      <c r="K75" s="909"/>
      <c r="L75" s="909"/>
      <c r="M75" s="909"/>
      <c r="N75" s="909"/>
      <c r="O75" s="909"/>
      <c r="P75" s="910"/>
      <c r="Q75" s="912"/>
      <c r="R75" s="913"/>
      <c r="S75" s="913"/>
      <c r="T75" s="913"/>
      <c r="U75" s="868"/>
      <c r="V75" s="914"/>
      <c r="W75" s="913"/>
      <c r="X75" s="913"/>
      <c r="Y75" s="913"/>
      <c r="Z75" s="868"/>
      <c r="AA75" s="914"/>
      <c r="AB75" s="913"/>
      <c r="AC75" s="913"/>
      <c r="AD75" s="913"/>
      <c r="AE75" s="868"/>
      <c r="AF75" s="914"/>
      <c r="AG75" s="913"/>
      <c r="AH75" s="913"/>
      <c r="AI75" s="913"/>
      <c r="AJ75" s="868"/>
      <c r="AK75" s="914"/>
      <c r="AL75" s="913"/>
      <c r="AM75" s="913"/>
      <c r="AN75" s="913"/>
      <c r="AO75" s="868"/>
      <c r="AP75" s="914"/>
      <c r="AQ75" s="913"/>
      <c r="AR75" s="913"/>
      <c r="AS75" s="913"/>
      <c r="AT75" s="868"/>
      <c r="AU75" s="914"/>
      <c r="AV75" s="913"/>
      <c r="AW75" s="913"/>
      <c r="AX75" s="913"/>
      <c r="AY75" s="868"/>
      <c r="AZ75" s="866"/>
      <c r="BA75" s="866"/>
      <c r="BB75" s="866"/>
      <c r="BC75" s="866"/>
      <c r="BD75" s="867"/>
      <c r="BE75" s="237"/>
      <c r="BF75" s="237"/>
      <c r="BG75" s="237"/>
      <c r="BH75" s="237"/>
      <c r="BI75" s="237"/>
      <c r="BJ75" s="237"/>
      <c r="BK75" s="237"/>
      <c r="BL75" s="237"/>
      <c r="BM75" s="237"/>
      <c r="BN75" s="237"/>
      <c r="BO75" s="237"/>
      <c r="BP75" s="237"/>
      <c r="BQ75" s="234">
        <v>69</v>
      </c>
      <c r="BR75" s="239"/>
      <c r="BS75" s="894"/>
      <c r="BT75" s="895"/>
      <c r="BU75" s="895"/>
      <c r="BV75" s="895"/>
      <c r="BW75" s="895"/>
      <c r="BX75" s="895"/>
      <c r="BY75" s="895"/>
      <c r="BZ75" s="895"/>
      <c r="CA75" s="895"/>
      <c r="CB75" s="895"/>
      <c r="CC75" s="895"/>
      <c r="CD75" s="895"/>
      <c r="CE75" s="895"/>
      <c r="CF75" s="895"/>
      <c r="CG75" s="900"/>
      <c r="CH75" s="897"/>
      <c r="CI75" s="898"/>
      <c r="CJ75" s="898"/>
      <c r="CK75" s="898"/>
      <c r="CL75" s="899"/>
      <c r="CM75" s="897"/>
      <c r="CN75" s="898"/>
      <c r="CO75" s="898"/>
      <c r="CP75" s="898"/>
      <c r="CQ75" s="899"/>
      <c r="CR75" s="897"/>
      <c r="CS75" s="898"/>
      <c r="CT75" s="898"/>
      <c r="CU75" s="898"/>
      <c r="CV75" s="899"/>
      <c r="CW75" s="897"/>
      <c r="CX75" s="898"/>
      <c r="CY75" s="898"/>
      <c r="CZ75" s="898"/>
      <c r="DA75" s="899"/>
      <c r="DB75" s="897"/>
      <c r="DC75" s="898"/>
      <c r="DD75" s="898"/>
      <c r="DE75" s="898"/>
      <c r="DF75" s="899"/>
      <c r="DG75" s="897"/>
      <c r="DH75" s="898"/>
      <c r="DI75" s="898"/>
      <c r="DJ75" s="898"/>
      <c r="DK75" s="899"/>
      <c r="DL75" s="897"/>
      <c r="DM75" s="898"/>
      <c r="DN75" s="898"/>
      <c r="DO75" s="898"/>
      <c r="DP75" s="899"/>
      <c r="DQ75" s="897"/>
      <c r="DR75" s="898"/>
      <c r="DS75" s="898"/>
      <c r="DT75" s="898"/>
      <c r="DU75" s="899"/>
      <c r="DV75" s="894"/>
      <c r="DW75" s="895"/>
      <c r="DX75" s="895"/>
      <c r="DY75" s="895"/>
      <c r="DZ75" s="896"/>
      <c r="EA75" s="226"/>
    </row>
    <row r="76" spans="1:131" ht="26.25" customHeight="1" x14ac:dyDescent="0.15">
      <c r="A76" s="234">
        <v>9</v>
      </c>
      <c r="B76" s="908"/>
      <c r="C76" s="909"/>
      <c r="D76" s="909"/>
      <c r="E76" s="909"/>
      <c r="F76" s="909"/>
      <c r="G76" s="909"/>
      <c r="H76" s="909"/>
      <c r="I76" s="909"/>
      <c r="J76" s="909"/>
      <c r="K76" s="909"/>
      <c r="L76" s="909"/>
      <c r="M76" s="909"/>
      <c r="N76" s="909"/>
      <c r="O76" s="909"/>
      <c r="P76" s="910"/>
      <c r="Q76" s="912"/>
      <c r="R76" s="913"/>
      <c r="S76" s="913"/>
      <c r="T76" s="913"/>
      <c r="U76" s="868"/>
      <c r="V76" s="914"/>
      <c r="W76" s="913"/>
      <c r="X76" s="913"/>
      <c r="Y76" s="913"/>
      <c r="Z76" s="868"/>
      <c r="AA76" s="914"/>
      <c r="AB76" s="913"/>
      <c r="AC76" s="913"/>
      <c r="AD76" s="913"/>
      <c r="AE76" s="868"/>
      <c r="AF76" s="914"/>
      <c r="AG76" s="913"/>
      <c r="AH76" s="913"/>
      <c r="AI76" s="913"/>
      <c r="AJ76" s="868"/>
      <c r="AK76" s="914"/>
      <c r="AL76" s="913"/>
      <c r="AM76" s="913"/>
      <c r="AN76" s="913"/>
      <c r="AO76" s="868"/>
      <c r="AP76" s="914"/>
      <c r="AQ76" s="913"/>
      <c r="AR76" s="913"/>
      <c r="AS76" s="913"/>
      <c r="AT76" s="868"/>
      <c r="AU76" s="914"/>
      <c r="AV76" s="913"/>
      <c r="AW76" s="913"/>
      <c r="AX76" s="913"/>
      <c r="AY76" s="868"/>
      <c r="AZ76" s="866"/>
      <c r="BA76" s="866"/>
      <c r="BB76" s="866"/>
      <c r="BC76" s="866"/>
      <c r="BD76" s="867"/>
      <c r="BE76" s="237"/>
      <c r="BF76" s="237"/>
      <c r="BG76" s="237"/>
      <c r="BH76" s="237"/>
      <c r="BI76" s="237"/>
      <c r="BJ76" s="237"/>
      <c r="BK76" s="237"/>
      <c r="BL76" s="237"/>
      <c r="BM76" s="237"/>
      <c r="BN76" s="237"/>
      <c r="BO76" s="237"/>
      <c r="BP76" s="237"/>
      <c r="BQ76" s="234">
        <v>70</v>
      </c>
      <c r="BR76" s="239"/>
      <c r="BS76" s="894"/>
      <c r="BT76" s="895"/>
      <c r="BU76" s="895"/>
      <c r="BV76" s="895"/>
      <c r="BW76" s="895"/>
      <c r="BX76" s="895"/>
      <c r="BY76" s="895"/>
      <c r="BZ76" s="895"/>
      <c r="CA76" s="895"/>
      <c r="CB76" s="895"/>
      <c r="CC76" s="895"/>
      <c r="CD76" s="895"/>
      <c r="CE76" s="895"/>
      <c r="CF76" s="895"/>
      <c r="CG76" s="900"/>
      <c r="CH76" s="897"/>
      <c r="CI76" s="898"/>
      <c r="CJ76" s="898"/>
      <c r="CK76" s="898"/>
      <c r="CL76" s="899"/>
      <c r="CM76" s="897"/>
      <c r="CN76" s="898"/>
      <c r="CO76" s="898"/>
      <c r="CP76" s="898"/>
      <c r="CQ76" s="899"/>
      <c r="CR76" s="897"/>
      <c r="CS76" s="898"/>
      <c r="CT76" s="898"/>
      <c r="CU76" s="898"/>
      <c r="CV76" s="899"/>
      <c r="CW76" s="897"/>
      <c r="CX76" s="898"/>
      <c r="CY76" s="898"/>
      <c r="CZ76" s="898"/>
      <c r="DA76" s="899"/>
      <c r="DB76" s="897"/>
      <c r="DC76" s="898"/>
      <c r="DD76" s="898"/>
      <c r="DE76" s="898"/>
      <c r="DF76" s="899"/>
      <c r="DG76" s="897"/>
      <c r="DH76" s="898"/>
      <c r="DI76" s="898"/>
      <c r="DJ76" s="898"/>
      <c r="DK76" s="899"/>
      <c r="DL76" s="897"/>
      <c r="DM76" s="898"/>
      <c r="DN76" s="898"/>
      <c r="DO76" s="898"/>
      <c r="DP76" s="899"/>
      <c r="DQ76" s="897"/>
      <c r="DR76" s="898"/>
      <c r="DS76" s="898"/>
      <c r="DT76" s="898"/>
      <c r="DU76" s="899"/>
      <c r="DV76" s="894"/>
      <c r="DW76" s="895"/>
      <c r="DX76" s="895"/>
      <c r="DY76" s="895"/>
      <c r="DZ76" s="896"/>
      <c r="EA76" s="226"/>
    </row>
    <row r="77" spans="1:131" ht="26.25" customHeight="1" x14ac:dyDescent="0.15">
      <c r="A77" s="234">
        <v>10</v>
      </c>
      <c r="B77" s="908"/>
      <c r="C77" s="909"/>
      <c r="D77" s="909"/>
      <c r="E77" s="909"/>
      <c r="F77" s="909"/>
      <c r="G77" s="909"/>
      <c r="H77" s="909"/>
      <c r="I77" s="909"/>
      <c r="J77" s="909"/>
      <c r="K77" s="909"/>
      <c r="L77" s="909"/>
      <c r="M77" s="909"/>
      <c r="N77" s="909"/>
      <c r="O77" s="909"/>
      <c r="P77" s="910"/>
      <c r="Q77" s="912"/>
      <c r="R77" s="913"/>
      <c r="S77" s="913"/>
      <c r="T77" s="913"/>
      <c r="U77" s="868"/>
      <c r="V77" s="914"/>
      <c r="W77" s="913"/>
      <c r="X77" s="913"/>
      <c r="Y77" s="913"/>
      <c r="Z77" s="868"/>
      <c r="AA77" s="914"/>
      <c r="AB77" s="913"/>
      <c r="AC77" s="913"/>
      <c r="AD77" s="913"/>
      <c r="AE77" s="868"/>
      <c r="AF77" s="914"/>
      <c r="AG77" s="913"/>
      <c r="AH77" s="913"/>
      <c r="AI77" s="913"/>
      <c r="AJ77" s="868"/>
      <c r="AK77" s="914"/>
      <c r="AL77" s="913"/>
      <c r="AM77" s="913"/>
      <c r="AN77" s="913"/>
      <c r="AO77" s="868"/>
      <c r="AP77" s="914"/>
      <c r="AQ77" s="913"/>
      <c r="AR77" s="913"/>
      <c r="AS77" s="913"/>
      <c r="AT77" s="868"/>
      <c r="AU77" s="914"/>
      <c r="AV77" s="913"/>
      <c r="AW77" s="913"/>
      <c r="AX77" s="913"/>
      <c r="AY77" s="868"/>
      <c r="AZ77" s="866"/>
      <c r="BA77" s="866"/>
      <c r="BB77" s="866"/>
      <c r="BC77" s="866"/>
      <c r="BD77" s="867"/>
      <c r="BE77" s="237"/>
      <c r="BF77" s="237"/>
      <c r="BG77" s="237"/>
      <c r="BH77" s="237"/>
      <c r="BI77" s="237"/>
      <c r="BJ77" s="237"/>
      <c r="BK77" s="237"/>
      <c r="BL77" s="237"/>
      <c r="BM77" s="237"/>
      <c r="BN77" s="237"/>
      <c r="BO77" s="237"/>
      <c r="BP77" s="237"/>
      <c r="BQ77" s="234">
        <v>71</v>
      </c>
      <c r="BR77" s="239"/>
      <c r="BS77" s="894"/>
      <c r="BT77" s="895"/>
      <c r="BU77" s="895"/>
      <c r="BV77" s="895"/>
      <c r="BW77" s="895"/>
      <c r="BX77" s="895"/>
      <c r="BY77" s="895"/>
      <c r="BZ77" s="895"/>
      <c r="CA77" s="895"/>
      <c r="CB77" s="895"/>
      <c r="CC77" s="895"/>
      <c r="CD77" s="895"/>
      <c r="CE77" s="895"/>
      <c r="CF77" s="895"/>
      <c r="CG77" s="900"/>
      <c r="CH77" s="897"/>
      <c r="CI77" s="898"/>
      <c r="CJ77" s="898"/>
      <c r="CK77" s="898"/>
      <c r="CL77" s="899"/>
      <c r="CM77" s="897"/>
      <c r="CN77" s="898"/>
      <c r="CO77" s="898"/>
      <c r="CP77" s="898"/>
      <c r="CQ77" s="899"/>
      <c r="CR77" s="897"/>
      <c r="CS77" s="898"/>
      <c r="CT77" s="898"/>
      <c r="CU77" s="898"/>
      <c r="CV77" s="899"/>
      <c r="CW77" s="897"/>
      <c r="CX77" s="898"/>
      <c r="CY77" s="898"/>
      <c r="CZ77" s="898"/>
      <c r="DA77" s="899"/>
      <c r="DB77" s="897"/>
      <c r="DC77" s="898"/>
      <c r="DD77" s="898"/>
      <c r="DE77" s="898"/>
      <c r="DF77" s="899"/>
      <c r="DG77" s="897"/>
      <c r="DH77" s="898"/>
      <c r="DI77" s="898"/>
      <c r="DJ77" s="898"/>
      <c r="DK77" s="899"/>
      <c r="DL77" s="897"/>
      <c r="DM77" s="898"/>
      <c r="DN77" s="898"/>
      <c r="DO77" s="898"/>
      <c r="DP77" s="899"/>
      <c r="DQ77" s="897"/>
      <c r="DR77" s="898"/>
      <c r="DS77" s="898"/>
      <c r="DT77" s="898"/>
      <c r="DU77" s="899"/>
      <c r="DV77" s="894"/>
      <c r="DW77" s="895"/>
      <c r="DX77" s="895"/>
      <c r="DY77" s="895"/>
      <c r="DZ77" s="896"/>
      <c r="EA77" s="226"/>
    </row>
    <row r="78" spans="1:131" ht="26.25" customHeight="1" x14ac:dyDescent="0.15">
      <c r="A78" s="234">
        <v>11</v>
      </c>
      <c r="B78" s="908"/>
      <c r="C78" s="909"/>
      <c r="D78" s="909"/>
      <c r="E78" s="909"/>
      <c r="F78" s="909"/>
      <c r="G78" s="909"/>
      <c r="H78" s="909"/>
      <c r="I78" s="909"/>
      <c r="J78" s="909"/>
      <c r="K78" s="909"/>
      <c r="L78" s="909"/>
      <c r="M78" s="909"/>
      <c r="N78" s="909"/>
      <c r="O78" s="909"/>
      <c r="P78" s="910"/>
      <c r="Q78" s="911"/>
      <c r="R78" s="865"/>
      <c r="S78" s="865"/>
      <c r="T78" s="865"/>
      <c r="U78" s="865"/>
      <c r="V78" s="865"/>
      <c r="W78" s="865"/>
      <c r="X78" s="865"/>
      <c r="Y78" s="865"/>
      <c r="Z78" s="865"/>
      <c r="AA78" s="865"/>
      <c r="AB78" s="865"/>
      <c r="AC78" s="865"/>
      <c r="AD78" s="865"/>
      <c r="AE78" s="865"/>
      <c r="AF78" s="865"/>
      <c r="AG78" s="865"/>
      <c r="AH78" s="865"/>
      <c r="AI78" s="865"/>
      <c r="AJ78" s="865"/>
      <c r="AK78" s="865"/>
      <c r="AL78" s="865"/>
      <c r="AM78" s="865"/>
      <c r="AN78" s="865"/>
      <c r="AO78" s="865"/>
      <c r="AP78" s="865"/>
      <c r="AQ78" s="865"/>
      <c r="AR78" s="865"/>
      <c r="AS78" s="865"/>
      <c r="AT78" s="865"/>
      <c r="AU78" s="865"/>
      <c r="AV78" s="865"/>
      <c r="AW78" s="865"/>
      <c r="AX78" s="865"/>
      <c r="AY78" s="865"/>
      <c r="AZ78" s="866"/>
      <c r="BA78" s="866"/>
      <c r="BB78" s="866"/>
      <c r="BC78" s="866"/>
      <c r="BD78" s="867"/>
      <c r="BE78" s="237"/>
      <c r="BF78" s="237"/>
      <c r="BG78" s="237"/>
      <c r="BH78" s="237"/>
      <c r="BI78" s="237"/>
      <c r="BJ78" s="226"/>
      <c r="BK78" s="226"/>
      <c r="BL78" s="226"/>
      <c r="BM78" s="226"/>
      <c r="BN78" s="226"/>
      <c r="BO78" s="237"/>
      <c r="BP78" s="237"/>
      <c r="BQ78" s="234">
        <v>72</v>
      </c>
      <c r="BR78" s="239"/>
      <c r="BS78" s="894"/>
      <c r="BT78" s="895"/>
      <c r="BU78" s="895"/>
      <c r="BV78" s="895"/>
      <c r="BW78" s="895"/>
      <c r="BX78" s="895"/>
      <c r="BY78" s="895"/>
      <c r="BZ78" s="895"/>
      <c r="CA78" s="895"/>
      <c r="CB78" s="895"/>
      <c r="CC78" s="895"/>
      <c r="CD78" s="895"/>
      <c r="CE78" s="895"/>
      <c r="CF78" s="895"/>
      <c r="CG78" s="900"/>
      <c r="CH78" s="897"/>
      <c r="CI78" s="898"/>
      <c r="CJ78" s="898"/>
      <c r="CK78" s="898"/>
      <c r="CL78" s="899"/>
      <c r="CM78" s="897"/>
      <c r="CN78" s="898"/>
      <c r="CO78" s="898"/>
      <c r="CP78" s="898"/>
      <c r="CQ78" s="899"/>
      <c r="CR78" s="897"/>
      <c r="CS78" s="898"/>
      <c r="CT78" s="898"/>
      <c r="CU78" s="898"/>
      <c r="CV78" s="899"/>
      <c r="CW78" s="897"/>
      <c r="CX78" s="898"/>
      <c r="CY78" s="898"/>
      <c r="CZ78" s="898"/>
      <c r="DA78" s="899"/>
      <c r="DB78" s="897"/>
      <c r="DC78" s="898"/>
      <c r="DD78" s="898"/>
      <c r="DE78" s="898"/>
      <c r="DF78" s="899"/>
      <c r="DG78" s="897"/>
      <c r="DH78" s="898"/>
      <c r="DI78" s="898"/>
      <c r="DJ78" s="898"/>
      <c r="DK78" s="899"/>
      <c r="DL78" s="897"/>
      <c r="DM78" s="898"/>
      <c r="DN78" s="898"/>
      <c r="DO78" s="898"/>
      <c r="DP78" s="899"/>
      <c r="DQ78" s="897"/>
      <c r="DR78" s="898"/>
      <c r="DS78" s="898"/>
      <c r="DT78" s="898"/>
      <c r="DU78" s="899"/>
      <c r="DV78" s="894"/>
      <c r="DW78" s="895"/>
      <c r="DX78" s="895"/>
      <c r="DY78" s="895"/>
      <c r="DZ78" s="896"/>
      <c r="EA78" s="226"/>
    </row>
    <row r="79" spans="1:131" ht="26.25" customHeight="1" x14ac:dyDescent="0.15">
      <c r="A79" s="234">
        <v>12</v>
      </c>
      <c r="B79" s="908"/>
      <c r="C79" s="909"/>
      <c r="D79" s="909"/>
      <c r="E79" s="909"/>
      <c r="F79" s="909"/>
      <c r="G79" s="909"/>
      <c r="H79" s="909"/>
      <c r="I79" s="909"/>
      <c r="J79" s="909"/>
      <c r="K79" s="909"/>
      <c r="L79" s="909"/>
      <c r="M79" s="909"/>
      <c r="N79" s="909"/>
      <c r="O79" s="909"/>
      <c r="P79" s="910"/>
      <c r="Q79" s="911"/>
      <c r="R79" s="865"/>
      <c r="S79" s="865"/>
      <c r="T79" s="865"/>
      <c r="U79" s="865"/>
      <c r="V79" s="865"/>
      <c r="W79" s="865"/>
      <c r="X79" s="865"/>
      <c r="Y79" s="865"/>
      <c r="Z79" s="865"/>
      <c r="AA79" s="865"/>
      <c r="AB79" s="865"/>
      <c r="AC79" s="865"/>
      <c r="AD79" s="865"/>
      <c r="AE79" s="865"/>
      <c r="AF79" s="865"/>
      <c r="AG79" s="865"/>
      <c r="AH79" s="865"/>
      <c r="AI79" s="865"/>
      <c r="AJ79" s="865"/>
      <c r="AK79" s="865"/>
      <c r="AL79" s="865"/>
      <c r="AM79" s="865"/>
      <c r="AN79" s="865"/>
      <c r="AO79" s="865"/>
      <c r="AP79" s="865"/>
      <c r="AQ79" s="865"/>
      <c r="AR79" s="865"/>
      <c r="AS79" s="865"/>
      <c r="AT79" s="865"/>
      <c r="AU79" s="865"/>
      <c r="AV79" s="865"/>
      <c r="AW79" s="865"/>
      <c r="AX79" s="865"/>
      <c r="AY79" s="865"/>
      <c r="AZ79" s="866"/>
      <c r="BA79" s="866"/>
      <c r="BB79" s="866"/>
      <c r="BC79" s="866"/>
      <c r="BD79" s="867"/>
      <c r="BE79" s="237"/>
      <c r="BF79" s="237"/>
      <c r="BG79" s="237"/>
      <c r="BH79" s="237"/>
      <c r="BI79" s="237"/>
      <c r="BJ79" s="226"/>
      <c r="BK79" s="226"/>
      <c r="BL79" s="226"/>
      <c r="BM79" s="226"/>
      <c r="BN79" s="226"/>
      <c r="BO79" s="237"/>
      <c r="BP79" s="237"/>
      <c r="BQ79" s="234">
        <v>73</v>
      </c>
      <c r="BR79" s="239"/>
      <c r="BS79" s="894"/>
      <c r="BT79" s="895"/>
      <c r="BU79" s="895"/>
      <c r="BV79" s="895"/>
      <c r="BW79" s="895"/>
      <c r="BX79" s="895"/>
      <c r="BY79" s="895"/>
      <c r="BZ79" s="895"/>
      <c r="CA79" s="895"/>
      <c r="CB79" s="895"/>
      <c r="CC79" s="895"/>
      <c r="CD79" s="895"/>
      <c r="CE79" s="895"/>
      <c r="CF79" s="895"/>
      <c r="CG79" s="900"/>
      <c r="CH79" s="897"/>
      <c r="CI79" s="898"/>
      <c r="CJ79" s="898"/>
      <c r="CK79" s="898"/>
      <c r="CL79" s="899"/>
      <c r="CM79" s="897"/>
      <c r="CN79" s="898"/>
      <c r="CO79" s="898"/>
      <c r="CP79" s="898"/>
      <c r="CQ79" s="899"/>
      <c r="CR79" s="897"/>
      <c r="CS79" s="898"/>
      <c r="CT79" s="898"/>
      <c r="CU79" s="898"/>
      <c r="CV79" s="899"/>
      <c r="CW79" s="897"/>
      <c r="CX79" s="898"/>
      <c r="CY79" s="898"/>
      <c r="CZ79" s="898"/>
      <c r="DA79" s="899"/>
      <c r="DB79" s="897"/>
      <c r="DC79" s="898"/>
      <c r="DD79" s="898"/>
      <c r="DE79" s="898"/>
      <c r="DF79" s="899"/>
      <c r="DG79" s="897"/>
      <c r="DH79" s="898"/>
      <c r="DI79" s="898"/>
      <c r="DJ79" s="898"/>
      <c r="DK79" s="899"/>
      <c r="DL79" s="897"/>
      <c r="DM79" s="898"/>
      <c r="DN79" s="898"/>
      <c r="DO79" s="898"/>
      <c r="DP79" s="899"/>
      <c r="DQ79" s="897"/>
      <c r="DR79" s="898"/>
      <c r="DS79" s="898"/>
      <c r="DT79" s="898"/>
      <c r="DU79" s="899"/>
      <c r="DV79" s="894"/>
      <c r="DW79" s="895"/>
      <c r="DX79" s="895"/>
      <c r="DY79" s="895"/>
      <c r="DZ79" s="896"/>
      <c r="EA79" s="226"/>
    </row>
    <row r="80" spans="1:131" ht="26.25" customHeight="1" x14ac:dyDescent="0.15">
      <c r="A80" s="234">
        <v>13</v>
      </c>
      <c r="B80" s="908"/>
      <c r="C80" s="909"/>
      <c r="D80" s="909"/>
      <c r="E80" s="909"/>
      <c r="F80" s="909"/>
      <c r="G80" s="909"/>
      <c r="H80" s="909"/>
      <c r="I80" s="909"/>
      <c r="J80" s="909"/>
      <c r="K80" s="909"/>
      <c r="L80" s="909"/>
      <c r="M80" s="909"/>
      <c r="N80" s="909"/>
      <c r="O80" s="909"/>
      <c r="P80" s="910"/>
      <c r="Q80" s="911"/>
      <c r="R80" s="865"/>
      <c r="S80" s="865"/>
      <c r="T80" s="865"/>
      <c r="U80" s="865"/>
      <c r="V80" s="865"/>
      <c r="W80" s="865"/>
      <c r="X80" s="865"/>
      <c r="Y80" s="865"/>
      <c r="Z80" s="865"/>
      <c r="AA80" s="865"/>
      <c r="AB80" s="865"/>
      <c r="AC80" s="865"/>
      <c r="AD80" s="865"/>
      <c r="AE80" s="865"/>
      <c r="AF80" s="865"/>
      <c r="AG80" s="865"/>
      <c r="AH80" s="865"/>
      <c r="AI80" s="865"/>
      <c r="AJ80" s="865"/>
      <c r="AK80" s="865"/>
      <c r="AL80" s="865"/>
      <c r="AM80" s="865"/>
      <c r="AN80" s="865"/>
      <c r="AO80" s="865"/>
      <c r="AP80" s="865"/>
      <c r="AQ80" s="865"/>
      <c r="AR80" s="865"/>
      <c r="AS80" s="865"/>
      <c r="AT80" s="865"/>
      <c r="AU80" s="865"/>
      <c r="AV80" s="865"/>
      <c r="AW80" s="865"/>
      <c r="AX80" s="865"/>
      <c r="AY80" s="865"/>
      <c r="AZ80" s="866"/>
      <c r="BA80" s="866"/>
      <c r="BB80" s="866"/>
      <c r="BC80" s="866"/>
      <c r="BD80" s="867"/>
      <c r="BE80" s="237"/>
      <c r="BF80" s="237"/>
      <c r="BG80" s="237"/>
      <c r="BH80" s="237"/>
      <c r="BI80" s="237"/>
      <c r="BJ80" s="237"/>
      <c r="BK80" s="237"/>
      <c r="BL80" s="237"/>
      <c r="BM80" s="237"/>
      <c r="BN80" s="237"/>
      <c r="BO80" s="237"/>
      <c r="BP80" s="237"/>
      <c r="BQ80" s="234">
        <v>74</v>
      </c>
      <c r="BR80" s="239"/>
      <c r="BS80" s="894"/>
      <c r="BT80" s="895"/>
      <c r="BU80" s="895"/>
      <c r="BV80" s="895"/>
      <c r="BW80" s="895"/>
      <c r="BX80" s="895"/>
      <c r="BY80" s="895"/>
      <c r="BZ80" s="895"/>
      <c r="CA80" s="895"/>
      <c r="CB80" s="895"/>
      <c r="CC80" s="895"/>
      <c r="CD80" s="895"/>
      <c r="CE80" s="895"/>
      <c r="CF80" s="895"/>
      <c r="CG80" s="900"/>
      <c r="CH80" s="897"/>
      <c r="CI80" s="898"/>
      <c r="CJ80" s="898"/>
      <c r="CK80" s="898"/>
      <c r="CL80" s="899"/>
      <c r="CM80" s="897"/>
      <c r="CN80" s="898"/>
      <c r="CO80" s="898"/>
      <c r="CP80" s="898"/>
      <c r="CQ80" s="899"/>
      <c r="CR80" s="897"/>
      <c r="CS80" s="898"/>
      <c r="CT80" s="898"/>
      <c r="CU80" s="898"/>
      <c r="CV80" s="899"/>
      <c r="CW80" s="897"/>
      <c r="CX80" s="898"/>
      <c r="CY80" s="898"/>
      <c r="CZ80" s="898"/>
      <c r="DA80" s="899"/>
      <c r="DB80" s="897"/>
      <c r="DC80" s="898"/>
      <c r="DD80" s="898"/>
      <c r="DE80" s="898"/>
      <c r="DF80" s="899"/>
      <c r="DG80" s="897"/>
      <c r="DH80" s="898"/>
      <c r="DI80" s="898"/>
      <c r="DJ80" s="898"/>
      <c r="DK80" s="899"/>
      <c r="DL80" s="897"/>
      <c r="DM80" s="898"/>
      <c r="DN80" s="898"/>
      <c r="DO80" s="898"/>
      <c r="DP80" s="899"/>
      <c r="DQ80" s="897"/>
      <c r="DR80" s="898"/>
      <c r="DS80" s="898"/>
      <c r="DT80" s="898"/>
      <c r="DU80" s="899"/>
      <c r="DV80" s="894"/>
      <c r="DW80" s="895"/>
      <c r="DX80" s="895"/>
      <c r="DY80" s="895"/>
      <c r="DZ80" s="896"/>
      <c r="EA80" s="226"/>
    </row>
    <row r="81" spans="1:131" ht="26.25" customHeight="1" x14ac:dyDescent="0.15">
      <c r="A81" s="234">
        <v>14</v>
      </c>
      <c r="B81" s="908"/>
      <c r="C81" s="909"/>
      <c r="D81" s="909"/>
      <c r="E81" s="909"/>
      <c r="F81" s="909"/>
      <c r="G81" s="909"/>
      <c r="H81" s="909"/>
      <c r="I81" s="909"/>
      <c r="J81" s="909"/>
      <c r="K81" s="909"/>
      <c r="L81" s="909"/>
      <c r="M81" s="909"/>
      <c r="N81" s="909"/>
      <c r="O81" s="909"/>
      <c r="P81" s="910"/>
      <c r="Q81" s="911"/>
      <c r="R81" s="865"/>
      <c r="S81" s="865"/>
      <c r="T81" s="865"/>
      <c r="U81" s="865"/>
      <c r="V81" s="865"/>
      <c r="W81" s="865"/>
      <c r="X81" s="865"/>
      <c r="Y81" s="865"/>
      <c r="Z81" s="865"/>
      <c r="AA81" s="865"/>
      <c r="AB81" s="865"/>
      <c r="AC81" s="865"/>
      <c r="AD81" s="865"/>
      <c r="AE81" s="865"/>
      <c r="AF81" s="865"/>
      <c r="AG81" s="865"/>
      <c r="AH81" s="865"/>
      <c r="AI81" s="865"/>
      <c r="AJ81" s="865"/>
      <c r="AK81" s="865"/>
      <c r="AL81" s="865"/>
      <c r="AM81" s="865"/>
      <c r="AN81" s="865"/>
      <c r="AO81" s="865"/>
      <c r="AP81" s="865"/>
      <c r="AQ81" s="865"/>
      <c r="AR81" s="865"/>
      <c r="AS81" s="865"/>
      <c r="AT81" s="865"/>
      <c r="AU81" s="865"/>
      <c r="AV81" s="865"/>
      <c r="AW81" s="865"/>
      <c r="AX81" s="865"/>
      <c r="AY81" s="865"/>
      <c r="AZ81" s="866"/>
      <c r="BA81" s="866"/>
      <c r="BB81" s="866"/>
      <c r="BC81" s="866"/>
      <c r="BD81" s="867"/>
      <c r="BE81" s="237"/>
      <c r="BF81" s="237"/>
      <c r="BG81" s="237"/>
      <c r="BH81" s="237"/>
      <c r="BI81" s="237"/>
      <c r="BJ81" s="237"/>
      <c r="BK81" s="237"/>
      <c r="BL81" s="237"/>
      <c r="BM81" s="237"/>
      <c r="BN81" s="237"/>
      <c r="BO81" s="237"/>
      <c r="BP81" s="237"/>
      <c r="BQ81" s="234">
        <v>75</v>
      </c>
      <c r="BR81" s="239"/>
      <c r="BS81" s="894"/>
      <c r="BT81" s="895"/>
      <c r="BU81" s="895"/>
      <c r="BV81" s="895"/>
      <c r="BW81" s="895"/>
      <c r="BX81" s="895"/>
      <c r="BY81" s="895"/>
      <c r="BZ81" s="895"/>
      <c r="CA81" s="895"/>
      <c r="CB81" s="895"/>
      <c r="CC81" s="895"/>
      <c r="CD81" s="895"/>
      <c r="CE81" s="895"/>
      <c r="CF81" s="895"/>
      <c r="CG81" s="900"/>
      <c r="CH81" s="897"/>
      <c r="CI81" s="898"/>
      <c r="CJ81" s="898"/>
      <c r="CK81" s="898"/>
      <c r="CL81" s="899"/>
      <c r="CM81" s="897"/>
      <c r="CN81" s="898"/>
      <c r="CO81" s="898"/>
      <c r="CP81" s="898"/>
      <c r="CQ81" s="899"/>
      <c r="CR81" s="897"/>
      <c r="CS81" s="898"/>
      <c r="CT81" s="898"/>
      <c r="CU81" s="898"/>
      <c r="CV81" s="899"/>
      <c r="CW81" s="897"/>
      <c r="CX81" s="898"/>
      <c r="CY81" s="898"/>
      <c r="CZ81" s="898"/>
      <c r="DA81" s="899"/>
      <c r="DB81" s="897"/>
      <c r="DC81" s="898"/>
      <c r="DD81" s="898"/>
      <c r="DE81" s="898"/>
      <c r="DF81" s="899"/>
      <c r="DG81" s="897"/>
      <c r="DH81" s="898"/>
      <c r="DI81" s="898"/>
      <c r="DJ81" s="898"/>
      <c r="DK81" s="899"/>
      <c r="DL81" s="897"/>
      <c r="DM81" s="898"/>
      <c r="DN81" s="898"/>
      <c r="DO81" s="898"/>
      <c r="DP81" s="899"/>
      <c r="DQ81" s="897"/>
      <c r="DR81" s="898"/>
      <c r="DS81" s="898"/>
      <c r="DT81" s="898"/>
      <c r="DU81" s="899"/>
      <c r="DV81" s="894"/>
      <c r="DW81" s="895"/>
      <c r="DX81" s="895"/>
      <c r="DY81" s="895"/>
      <c r="DZ81" s="896"/>
      <c r="EA81" s="226"/>
    </row>
    <row r="82" spans="1:131" ht="26.25" customHeight="1" x14ac:dyDescent="0.15">
      <c r="A82" s="234">
        <v>15</v>
      </c>
      <c r="B82" s="908"/>
      <c r="C82" s="909"/>
      <c r="D82" s="909"/>
      <c r="E82" s="909"/>
      <c r="F82" s="909"/>
      <c r="G82" s="909"/>
      <c r="H82" s="909"/>
      <c r="I82" s="909"/>
      <c r="J82" s="909"/>
      <c r="K82" s="909"/>
      <c r="L82" s="909"/>
      <c r="M82" s="909"/>
      <c r="N82" s="909"/>
      <c r="O82" s="909"/>
      <c r="P82" s="910"/>
      <c r="Q82" s="911"/>
      <c r="R82" s="865"/>
      <c r="S82" s="865"/>
      <c r="T82" s="865"/>
      <c r="U82" s="865"/>
      <c r="V82" s="865"/>
      <c r="W82" s="865"/>
      <c r="X82" s="865"/>
      <c r="Y82" s="865"/>
      <c r="Z82" s="865"/>
      <c r="AA82" s="865"/>
      <c r="AB82" s="865"/>
      <c r="AC82" s="865"/>
      <c r="AD82" s="865"/>
      <c r="AE82" s="865"/>
      <c r="AF82" s="865"/>
      <c r="AG82" s="865"/>
      <c r="AH82" s="865"/>
      <c r="AI82" s="865"/>
      <c r="AJ82" s="865"/>
      <c r="AK82" s="865"/>
      <c r="AL82" s="865"/>
      <c r="AM82" s="865"/>
      <c r="AN82" s="865"/>
      <c r="AO82" s="865"/>
      <c r="AP82" s="865"/>
      <c r="AQ82" s="865"/>
      <c r="AR82" s="865"/>
      <c r="AS82" s="865"/>
      <c r="AT82" s="865"/>
      <c r="AU82" s="865"/>
      <c r="AV82" s="865"/>
      <c r="AW82" s="865"/>
      <c r="AX82" s="865"/>
      <c r="AY82" s="865"/>
      <c r="AZ82" s="866"/>
      <c r="BA82" s="866"/>
      <c r="BB82" s="866"/>
      <c r="BC82" s="866"/>
      <c r="BD82" s="867"/>
      <c r="BE82" s="237"/>
      <c r="BF82" s="237"/>
      <c r="BG82" s="237"/>
      <c r="BH82" s="237"/>
      <c r="BI82" s="237"/>
      <c r="BJ82" s="237"/>
      <c r="BK82" s="237"/>
      <c r="BL82" s="237"/>
      <c r="BM82" s="237"/>
      <c r="BN82" s="237"/>
      <c r="BO82" s="237"/>
      <c r="BP82" s="237"/>
      <c r="BQ82" s="234">
        <v>76</v>
      </c>
      <c r="BR82" s="239"/>
      <c r="BS82" s="894"/>
      <c r="BT82" s="895"/>
      <c r="BU82" s="895"/>
      <c r="BV82" s="895"/>
      <c r="BW82" s="895"/>
      <c r="BX82" s="895"/>
      <c r="BY82" s="895"/>
      <c r="BZ82" s="895"/>
      <c r="CA82" s="895"/>
      <c r="CB82" s="895"/>
      <c r="CC82" s="895"/>
      <c r="CD82" s="895"/>
      <c r="CE82" s="895"/>
      <c r="CF82" s="895"/>
      <c r="CG82" s="900"/>
      <c r="CH82" s="897"/>
      <c r="CI82" s="898"/>
      <c r="CJ82" s="898"/>
      <c r="CK82" s="898"/>
      <c r="CL82" s="899"/>
      <c r="CM82" s="897"/>
      <c r="CN82" s="898"/>
      <c r="CO82" s="898"/>
      <c r="CP82" s="898"/>
      <c r="CQ82" s="899"/>
      <c r="CR82" s="897"/>
      <c r="CS82" s="898"/>
      <c r="CT82" s="898"/>
      <c r="CU82" s="898"/>
      <c r="CV82" s="899"/>
      <c r="CW82" s="897"/>
      <c r="CX82" s="898"/>
      <c r="CY82" s="898"/>
      <c r="CZ82" s="898"/>
      <c r="DA82" s="899"/>
      <c r="DB82" s="897"/>
      <c r="DC82" s="898"/>
      <c r="DD82" s="898"/>
      <c r="DE82" s="898"/>
      <c r="DF82" s="899"/>
      <c r="DG82" s="897"/>
      <c r="DH82" s="898"/>
      <c r="DI82" s="898"/>
      <c r="DJ82" s="898"/>
      <c r="DK82" s="899"/>
      <c r="DL82" s="897"/>
      <c r="DM82" s="898"/>
      <c r="DN82" s="898"/>
      <c r="DO82" s="898"/>
      <c r="DP82" s="899"/>
      <c r="DQ82" s="897"/>
      <c r="DR82" s="898"/>
      <c r="DS82" s="898"/>
      <c r="DT82" s="898"/>
      <c r="DU82" s="899"/>
      <c r="DV82" s="894"/>
      <c r="DW82" s="895"/>
      <c r="DX82" s="895"/>
      <c r="DY82" s="895"/>
      <c r="DZ82" s="896"/>
      <c r="EA82" s="226"/>
    </row>
    <row r="83" spans="1:131" ht="26.25" customHeight="1" x14ac:dyDescent="0.15">
      <c r="A83" s="234">
        <v>16</v>
      </c>
      <c r="B83" s="908"/>
      <c r="C83" s="909"/>
      <c r="D83" s="909"/>
      <c r="E83" s="909"/>
      <c r="F83" s="909"/>
      <c r="G83" s="909"/>
      <c r="H83" s="909"/>
      <c r="I83" s="909"/>
      <c r="J83" s="909"/>
      <c r="K83" s="909"/>
      <c r="L83" s="909"/>
      <c r="M83" s="909"/>
      <c r="N83" s="909"/>
      <c r="O83" s="909"/>
      <c r="P83" s="910"/>
      <c r="Q83" s="911"/>
      <c r="R83" s="865"/>
      <c r="S83" s="865"/>
      <c r="T83" s="865"/>
      <c r="U83" s="865"/>
      <c r="V83" s="865"/>
      <c r="W83" s="865"/>
      <c r="X83" s="865"/>
      <c r="Y83" s="865"/>
      <c r="Z83" s="865"/>
      <c r="AA83" s="865"/>
      <c r="AB83" s="865"/>
      <c r="AC83" s="865"/>
      <c r="AD83" s="865"/>
      <c r="AE83" s="865"/>
      <c r="AF83" s="865"/>
      <c r="AG83" s="865"/>
      <c r="AH83" s="865"/>
      <c r="AI83" s="865"/>
      <c r="AJ83" s="865"/>
      <c r="AK83" s="865"/>
      <c r="AL83" s="865"/>
      <c r="AM83" s="865"/>
      <c r="AN83" s="865"/>
      <c r="AO83" s="865"/>
      <c r="AP83" s="865"/>
      <c r="AQ83" s="865"/>
      <c r="AR83" s="865"/>
      <c r="AS83" s="865"/>
      <c r="AT83" s="865"/>
      <c r="AU83" s="865"/>
      <c r="AV83" s="865"/>
      <c r="AW83" s="865"/>
      <c r="AX83" s="865"/>
      <c r="AY83" s="865"/>
      <c r="AZ83" s="866"/>
      <c r="BA83" s="866"/>
      <c r="BB83" s="866"/>
      <c r="BC83" s="866"/>
      <c r="BD83" s="867"/>
      <c r="BE83" s="237"/>
      <c r="BF83" s="237"/>
      <c r="BG83" s="237"/>
      <c r="BH83" s="237"/>
      <c r="BI83" s="237"/>
      <c r="BJ83" s="237"/>
      <c r="BK83" s="237"/>
      <c r="BL83" s="237"/>
      <c r="BM83" s="237"/>
      <c r="BN83" s="237"/>
      <c r="BO83" s="237"/>
      <c r="BP83" s="237"/>
      <c r="BQ83" s="234">
        <v>77</v>
      </c>
      <c r="BR83" s="239"/>
      <c r="BS83" s="894"/>
      <c r="BT83" s="895"/>
      <c r="BU83" s="895"/>
      <c r="BV83" s="895"/>
      <c r="BW83" s="895"/>
      <c r="BX83" s="895"/>
      <c r="BY83" s="895"/>
      <c r="BZ83" s="895"/>
      <c r="CA83" s="895"/>
      <c r="CB83" s="895"/>
      <c r="CC83" s="895"/>
      <c r="CD83" s="895"/>
      <c r="CE83" s="895"/>
      <c r="CF83" s="895"/>
      <c r="CG83" s="900"/>
      <c r="CH83" s="897"/>
      <c r="CI83" s="898"/>
      <c r="CJ83" s="898"/>
      <c r="CK83" s="898"/>
      <c r="CL83" s="899"/>
      <c r="CM83" s="897"/>
      <c r="CN83" s="898"/>
      <c r="CO83" s="898"/>
      <c r="CP83" s="898"/>
      <c r="CQ83" s="899"/>
      <c r="CR83" s="897"/>
      <c r="CS83" s="898"/>
      <c r="CT83" s="898"/>
      <c r="CU83" s="898"/>
      <c r="CV83" s="899"/>
      <c r="CW83" s="897"/>
      <c r="CX83" s="898"/>
      <c r="CY83" s="898"/>
      <c r="CZ83" s="898"/>
      <c r="DA83" s="899"/>
      <c r="DB83" s="897"/>
      <c r="DC83" s="898"/>
      <c r="DD83" s="898"/>
      <c r="DE83" s="898"/>
      <c r="DF83" s="899"/>
      <c r="DG83" s="897"/>
      <c r="DH83" s="898"/>
      <c r="DI83" s="898"/>
      <c r="DJ83" s="898"/>
      <c r="DK83" s="899"/>
      <c r="DL83" s="897"/>
      <c r="DM83" s="898"/>
      <c r="DN83" s="898"/>
      <c r="DO83" s="898"/>
      <c r="DP83" s="899"/>
      <c r="DQ83" s="897"/>
      <c r="DR83" s="898"/>
      <c r="DS83" s="898"/>
      <c r="DT83" s="898"/>
      <c r="DU83" s="899"/>
      <c r="DV83" s="894"/>
      <c r="DW83" s="895"/>
      <c r="DX83" s="895"/>
      <c r="DY83" s="895"/>
      <c r="DZ83" s="896"/>
      <c r="EA83" s="226"/>
    </row>
    <row r="84" spans="1:131" ht="26.25" customHeight="1" x14ac:dyDescent="0.15">
      <c r="A84" s="234">
        <v>17</v>
      </c>
      <c r="B84" s="908"/>
      <c r="C84" s="909"/>
      <c r="D84" s="909"/>
      <c r="E84" s="909"/>
      <c r="F84" s="909"/>
      <c r="G84" s="909"/>
      <c r="H84" s="909"/>
      <c r="I84" s="909"/>
      <c r="J84" s="909"/>
      <c r="K84" s="909"/>
      <c r="L84" s="909"/>
      <c r="M84" s="909"/>
      <c r="N84" s="909"/>
      <c r="O84" s="909"/>
      <c r="P84" s="910"/>
      <c r="Q84" s="911"/>
      <c r="R84" s="865"/>
      <c r="S84" s="865"/>
      <c r="T84" s="865"/>
      <c r="U84" s="865"/>
      <c r="V84" s="865"/>
      <c r="W84" s="865"/>
      <c r="X84" s="865"/>
      <c r="Y84" s="865"/>
      <c r="Z84" s="865"/>
      <c r="AA84" s="865"/>
      <c r="AB84" s="865"/>
      <c r="AC84" s="865"/>
      <c r="AD84" s="865"/>
      <c r="AE84" s="865"/>
      <c r="AF84" s="865"/>
      <c r="AG84" s="865"/>
      <c r="AH84" s="865"/>
      <c r="AI84" s="865"/>
      <c r="AJ84" s="865"/>
      <c r="AK84" s="865"/>
      <c r="AL84" s="865"/>
      <c r="AM84" s="865"/>
      <c r="AN84" s="865"/>
      <c r="AO84" s="865"/>
      <c r="AP84" s="865"/>
      <c r="AQ84" s="865"/>
      <c r="AR84" s="865"/>
      <c r="AS84" s="865"/>
      <c r="AT84" s="865"/>
      <c r="AU84" s="865"/>
      <c r="AV84" s="865"/>
      <c r="AW84" s="865"/>
      <c r="AX84" s="865"/>
      <c r="AY84" s="865"/>
      <c r="AZ84" s="866"/>
      <c r="BA84" s="866"/>
      <c r="BB84" s="866"/>
      <c r="BC84" s="866"/>
      <c r="BD84" s="867"/>
      <c r="BE84" s="237"/>
      <c r="BF84" s="237"/>
      <c r="BG84" s="237"/>
      <c r="BH84" s="237"/>
      <c r="BI84" s="237"/>
      <c r="BJ84" s="237"/>
      <c r="BK84" s="237"/>
      <c r="BL84" s="237"/>
      <c r="BM84" s="237"/>
      <c r="BN84" s="237"/>
      <c r="BO84" s="237"/>
      <c r="BP84" s="237"/>
      <c r="BQ84" s="234">
        <v>78</v>
      </c>
      <c r="BR84" s="239"/>
      <c r="BS84" s="894"/>
      <c r="BT84" s="895"/>
      <c r="BU84" s="895"/>
      <c r="BV84" s="895"/>
      <c r="BW84" s="895"/>
      <c r="BX84" s="895"/>
      <c r="BY84" s="895"/>
      <c r="BZ84" s="895"/>
      <c r="CA84" s="895"/>
      <c r="CB84" s="895"/>
      <c r="CC84" s="895"/>
      <c r="CD84" s="895"/>
      <c r="CE84" s="895"/>
      <c r="CF84" s="895"/>
      <c r="CG84" s="900"/>
      <c r="CH84" s="897"/>
      <c r="CI84" s="898"/>
      <c r="CJ84" s="898"/>
      <c r="CK84" s="898"/>
      <c r="CL84" s="899"/>
      <c r="CM84" s="897"/>
      <c r="CN84" s="898"/>
      <c r="CO84" s="898"/>
      <c r="CP84" s="898"/>
      <c r="CQ84" s="899"/>
      <c r="CR84" s="897"/>
      <c r="CS84" s="898"/>
      <c r="CT84" s="898"/>
      <c r="CU84" s="898"/>
      <c r="CV84" s="899"/>
      <c r="CW84" s="897"/>
      <c r="CX84" s="898"/>
      <c r="CY84" s="898"/>
      <c r="CZ84" s="898"/>
      <c r="DA84" s="899"/>
      <c r="DB84" s="897"/>
      <c r="DC84" s="898"/>
      <c r="DD84" s="898"/>
      <c r="DE84" s="898"/>
      <c r="DF84" s="899"/>
      <c r="DG84" s="897"/>
      <c r="DH84" s="898"/>
      <c r="DI84" s="898"/>
      <c r="DJ84" s="898"/>
      <c r="DK84" s="899"/>
      <c r="DL84" s="897"/>
      <c r="DM84" s="898"/>
      <c r="DN84" s="898"/>
      <c r="DO84" s="898"/>
      <c r="DP84" s="899"/>
      <c r="DQ84" s="897"/>
      <c r="DR84" s="898"/>
      <c r="DS84" s="898"/>
      <c r="DT84" s="898"/>
      <c r="DU84" s="899"/>
      <c r="DV84" s="894"/>
      <c r="DW84" s="895"/>
      <c r="DX84" s="895"/>
      <c r="DY84" s="895"/>
      <c r="DZ84" s="896"/>
      <c r="EA84" s="226"/>
    </row>
    <row r="85" spans="1:131" ht="26.25" customHeight="1" x14ac:dyDescent="0.15">
      <c r="A85" s="234">
        <v>18</v>
      </c>
      <c r="B85" s="908"/>
      <c r="C85" s="909"/>
      <c r="D85" s="909"/>
      <c r="E85" s="909"/>
      <c r="F85" s="909"/>
      <c r="G85" s="909"/>
      <c r="H85" s="909"/>
      <c r="I85" s="909"/>
      <c r="J85" s="909"/>
      <c r="K85" s="909"/>
      <c r="L85" s="909"/>
      <c r="M85" s="909"/>
      <c r="N85" s="909"/>
      <c r="O85" s="909"/>
      <c r="P85" s="910"/>
      <c r="Q85" s="911"/>
      <c r="R85" s="865"/>
      <c r="S85" s="865"/>
      <c r="T85" s="865"/>
      <c r="U85" s="865"/>
      <c r="V85" s="865"/>
      <c r="W85" s="865"/>
      <c r="X85" s="865"/>
      <c r="Y85" s="865"/>
      <c r="Z85" s="865"/>
      <c r="AA85" s="865"/>
      <c r="AB85" s="865"/>
      <c r="AC85" s="865"/>
      <c r="AD85" s="865"/>
      <c r="AE85" s="865"/>
      <c r="AF85" s="865"/>
      <c r="AG85" s="865"/>
      <c r="AH85" s="865"/>
      <c r="AI85" s="865"/>
      <c r="AJ85" s="865"/>
      <c r="AK85" s="865"/>
      <c r="AL85" s="865"/>
      <c r="AM85" s="865"/>
      <c r="AN85" s="865"/>
      <c r="AO85" s="865"/>
      <c r="AP85" s="865"/>
      <c r="AQ85" s="865"/>
      <c r="AR85" s="865"/>
      <c r="AS85" s="865"/>
      <c r="AT85" s="865"/>
      <c r="AU85" s="865"/>
      <c r="AV85" s="865"/>
      <c r="AW85" s="865"/>
      <c r="AX85" s="865"/>
      <c r="AY85" s="865"/>
      <c r="AZ85" s="866"/>
      <c r="BA85" s="866"/>
      <c r="BB85" s="866"/>
      <c r="BC85" s="866"/>
      <c r="BD85" s="867"/>
      <c r="BE85" s="237"/>
      <c r="BF85" s="237"/>
      <c r="BG85" s="237"/>
      <c r="BH85" s="237"/>
      <c r="BI85" s="237"/>
      <c r="BJ85" s="237"/>
      <c r="BK85" s="237"/>
      <c r="BL85" s="237"/>
      <c r="BM85" s="237"/>
      <c r="BN85" s="237"/>
      <c r="BO85" s="237"/>
      <c r="BP85" s="237"/>
      <c r="BQ85" s="234">
        <v>79</v>
      </c>
      <c r="BR85" s="239"/>
      <c r="BS85" s="894"/>
      <c r="BT85" s="895"/>
      <c r="BU85" s="895"/>
      <c r="BV85" s="895"/>
      <c r="BW85" s="895"/>
      <c r="BX85" s="895"/>
      <c r="BY85" s="895"/>
      <c r="BZ85" s="895"/>
      <c r="CA85" s="895"/>
      <c r="CB85" s="895"/>
      <c r="CC85" s="895"/>
      <c r="CD85" s="895"/>
      <c r="CE85" s="895"/>
      <c r="CF85" s="895"/>
      <c r="CG85" s="900"/>
      <c r="CH85" s="897"/>
      <c r="CI85" s="898"/>
      <c r="CJ85" s="898"/>
      <c r="CK85" s="898"/>
      <c r="CL85" s="899"/>
      <c r="CM85" s="897"/>
      <c r="CN85" s="898"/>
      <c r="CO85" s="898"/>
      <c r="CP85" s="898"/>
      <c r="CQ85" s="899"/>
      <c r="CR85" s="897"/>
      <c r="CS85" s="898"/>
      <c r="CT85" s="898"/>
      <c r="CU85" s="898"/>
      <c r="CV85" s="899"/>
      <c r="CW85" s="897"/>
      <c r="CX85" s="898"/>
      <c r="CY85" s="898"/>
      <c r="CZ85" s="898"/>
      <c r="DA85" s="899"/>
      <c r="DB85" s="897"/>
      <c r="DC85" s="898"/>
      <c r="DD85" s="898"/>
      <c r="DE85" s="898"/>
      <c r="DF85" s="899"/>
      <c r="DG85" s="897"/>
      <c r="DH85" s="898"/>
      <c r="DI85" s="898"/>
      <c r="DJ85" s="898"/>
      <c r="DK85" s="899"/>
      <c r="DL85" s="897"/>
      <c r="DM85" s="898"/>
      <c r="DN85" s="898"/>
      <c r="DO85" s="898"/>
      <c r="DP85" s="899"/>
      <c r="DQ85" s="897"/>
      <c r="DR85" s="898"/>
      <c r="DS85" s="898"/>
      <c r="DT85" s="898"/>
      <c r="DU85" s="899"/>
      <c r="DV85" s="894"/>
      <c r="DW85" s="895"/>
      <c r="DX85" s="895"/>
      <c r="DY85" s="895"/>
      <c r="DZ85" s="896"/>
      <c r="EA85" s="226"/>
    </row>
    <row r="86" spans="1:131" ht="26.25" customHeight="1" x14ac:dyDescent="0.15">
      <c r="A86" s="234">
        <v>19</v>
      </c>
      <c r="B86" s="908"/>
      <c r="C86" s="909"/>
      <c r="D86" s="909"/>
      <c r="E86" s="909"/>
      <c r="F86" s="909"/>
      <c r="G86" s="909"/>
      <c r="H86" s="909"/>
      <c r="I86" s="909"/>
      <c r="J86" s="909"/>
      <c r="K86" s="909"/>
      <c r="L86" s="909"/>
      <c r="M86" s="909"/>
      <c r="N86" s="909"/>
      <c r="O86" s="909"/>
      <c r="P86" s="910"/>
      <c r="Q86" s="911"/>
      <c r="R86" s="865"/>
      <c r="S86" s="865"/>
      <c r="T86" s="865"/>
      <c r="U86" s="865"/>
      <c r="V86" s="865"/>
      <c r="W86" s="865"/>
      <c r="X86" s="865"/>
      <c r="Y86" s="865"/>
      <c r="Z86" s="865"/>
      <c r="AA86" s="865"/>
      <c r="AB86" s="865"/>
      <c r="AC86" s="865"/>
      <c r="AD86" s="865"/>
      <c r="AE86" s="865"/>
      <c r="AF86" s="865"/>
      <c r="AG86" s="865"/>
      <c r="AH86" s="865"/>
      <c r="AI86" s="865"/>
      <c r="AJ86" s="865"/>
      <c r="AK86" s="865"/>
      <c r="AL86" s="865"/>
      <c r="AM86" s="865"/>
      <c r="AN86" s="865"/>
      <c r="AO86" s="865"/>
      <c r="AP86" s="865"/>
      <c r="AQ86" s="865"/>
      <c r="AR86" s="865"/>
      <c r="AS86" s="865"/>
      <c r="AT86" s="865"/>
      <c r="AU86" s="865"/>
      <c r="AV86" s="865"/>
      <c r="AW86" s="865"/>
      <c r="AX86" s="865"/>
      <c r="AY86" s="865"/>
      <c r="AZ86" s="866"/>
      <c r="BA86" s="866"/>
      <c r="BB86" s="866"/>
      <c r="BC86" s="866"/>
      <c r="BD86" s="867"/>
      <c r="BE86" s="237"/>
      <c r="BF86" s="237"/>
      <c r="BG86" s="237"/>
      <c r="BH86" s="237"/>
      <c r="BI86" s="237"/>
      <c r="BJ86" s="237"/>
      <c r="BK86" s="237"/>
      <c r="BL86" s="237"/>
      <c r="BM86" s="237"/>
      <c r="BN86" s="237"/>
      <c r="BO86" s="237"/>
      <c r="BP86" s="237"/>
      <c r="BQ86" s="234">
        <v>80</v>
      </c>
      <c r="BR86" s="239"/>
      <c r="BS86" s="894"/>
      <c r="BT86" s="895"/>
      <c r="BU86" s="895"/>
      <c r="BV86" s="895"/>
      <c r="BW86" s="895"/>
      <c r="BX86" s="895"/>
      <c r="BY86" s="895"/>
      <c r="BZ86" s="895"/>
      <c r="CA86" s="895"/>
      <c r="CB86" s="895"/>
      <c r="CC86" s="895"/>
      <c r="CD86" s="895"/>
      <c r="CE86" s="895"/>
      <c r="CF86" s="895"/>
      <c r="CG86" s="900"/>
      <c r="CH86" s="897"/>
      <c r="CI86" s="898"/>
      <c r="CJ86" s="898"/>
      <c r="CK86" s="898"/>
      <c r="CL86" s="899"/>
      <c r="CM86" s="897"/>
      <c r="CN86" s="898"/>
      <c r="CO86" s="898"/>
      <c r="CP86" s="898"/>
      <c r="CQ86" s="899"/>
      <c r="CR86" s="897"/>
      <c r="CS86" s="898"/>
      <c r="CT86" s="898"/>
      <c r="CU86" s="898"/>
      <c r="CV86" s="899"/>
      <c r="CW86" s="897"/>
      <c r="CX86" s="898"/>
      <c r="CY86" s="898"/>
      <c r="CZ86" s="898"/>
      <c r="DA86" s="899"/>
      <c r="DB86" s="897"/>
      <c r="DC86" s="898"/>
      <c r="DD86" s="898"/>
      <c r="DE86" s="898"/>
      <c r="DF86" s="899"/>
      <c r="DG86" s="897"/>
      <c r="DH86" s="898"/>
      <c r="DI86" s="898"/>
      <c r="DJ86" s="898"/>
      <c r="DK86" s="899"/>
      <c r="DL86" s="897"/>
      <c r="DM86" s="898"/>
      <c r="DN86" s="898"/>
      <c r="DO86" s="898"/>
      <c r="DP86" s="899"/>
      <c r="DQ86" s="897"/>
      <c r="DR86" s="898"/>
      <c r="DS86" s="898"/>
      <c r="DT86" s="898"/>
      <c r="DU86" s="899"/>
      <c r="DV86" s="894"/>
      <c r="DW86" s="895"/>
      <c r="DX86" s="895"/>
      <c r="DY86" s="895"/>
      <c r="DZ86" s="896"/>
      <c r="EA86" s="226"/>
    </row>
    <row r="87" spans="1:131" ht="26.25" customHeight="1" x14ac:dyDescent="0.15">
      <c r="A87" s="240">
        <v>20</v>
      </c>
      <c r="B87" s="915"/>
      <c r="C87" s="916"/>
      <c r="D87" s="916"/>
      <c r="E87" s="916"/>
      <c r="F87" s="916"/>
      <c r="G87" s="916"/>
      <c r="H87" s="916"/>
      <c r="I87" s="916"/>
      <c r="J87" s="916"/>
      <c r="K87" s="916"/>
      <c r="L87" s="916"/>
      <c r="M87" s="916"/>
      <c r="N87" s="916"/>
      <c r="O87" s="916"/>
      <c r="P87" s="917"/>
      <c r="Q87" s="918"/>
      <c r="R87" s="919"/>
      <c r="S87" s="919"/>
      <c r="T87" s="919"/>
      <c r="U87" s="919"/>
      <c r="V87" s="919"/>
      <c r="W87" s="919"/>
      <c r="X87" s="919"/>
      <c r="Y87" s="919"/>
      <c r="Z87" s="919"/>
      <c r="AA87" s="919"/>
      <c r="AB87" s="919"/>
      <c r="AC87" s="919"/>
      <c r="AD87" s="919"/>
      <c r="AE87" s="919"/>
      <c r="AF87" s="919"/>
      <c r="AG87" s="919"/>
      <c r="AH87" s="919"/>
      <c r="AI87" s="919"/>
      <c r="AJ87" s="919"/>
      <c r="AK87" s="919"/>
      <c r="AL87" s="919"/>
      <c r="AM87" s="919"/>
      <c r="AN87" s="919"/>
      <c r="AO87" s="919"/>
      <c r="AP87" s="919"/>
      <c r="AQ87" s="919"/>
      <c r="AR87" s="919"/>
      <c r="AS87" s="919"/>
      <c r="AT87" s="919"/>
      <c r="AU87" s="919"/>
      <c r="AV87" s="919"/>
      <c r="AW87" s="919"/>
      <c r="AX87" s="919"/>
      <c r="AY87" s="919"/>
      <c r="AZ87" s="920"/>
      <c r="BA87" s="920"/>
      <c r="BB87" s="920"/>
      <c r="BC87" s="920"/>
      <c r="BD87" s="921"/>
      <c r="BE87" s="237"/>
      <c r="BF87" s="237"/>
      <c r="BG87" s="237"/>
      <c r="BH87" s="237"/>
      <c r="BI87" s="237"/>
      <c r="BJ87" s="237"/>
      <c r="BK87" s="237"/>
      <c r="BL87" s="237"/>
      <c r="BM87" s="237"/>
      <c r="BN87" s="237"/>
      <c r="BO87" s="237"/>
      <c r="BP87" s="237"/>
      <c r="BQ87" s="234">
        <v>81</v>
      </c>
      <c r="BR87" s="239"/>
      <c r="BS87" s="894"/>
      <c r="BT87" s="895"/>
      <c r="BU87" s="895"/>
      <c r="BV87" s="895"/>
      <c r="BW87" s="895"/>
      <c r="BX87" s="895"/>
      <c r="BY87" s="895"/>
      <c r="BZ87" s="895"/>
      <c r="CA87" s="895"/>
      <c r="CB87" s="895"/>
      <c r="CC87" s="895"/>
      <c r="CD87" s="895"/>
      <c r="CE87" s="895"/>
      <c r="CF87" s="895"/>
      <c r="CG87" s="900"/>
      <c r="CH87" s="897"/>
      <c r="CI87" s="898"/>
      <c r="CJ87" s="898"/>
      <c r="CK87" s="898"/>
      <c r="CL87" s="899"/>
      <c r="CM87" s="897"/>
      <c r="CN87" s="898"/>
      <c r="CO87" s="898"/>
      <c r="CP87" s="898"/>
      <c r="CQ87" s="899"/>
      <c r="CR87" s="897"/>
      <c r="CS87" s="898"/>
      <c r="CT87" s="898"/>
      <c r="CU87" s="898"/>
      <c r="CV87" s="899"/>
      <c r="CW87" s="897"/>
      <c r="CX87" s="898"/>
      <c r="CY87" s="898"/>
      <c r="CZ87" s="898"/>
      <c r="DA87" s="899"/>
      <c r="DB87" s="897"/>
      <c r="DC87" s="898"/>
      <c r="DD87" s="898"/>
      <c r="DE87" s="898"/>
      <c r="DF87" s="899"/>
      <c r="DG87" s="897"/>
      <c r="DH87" s="898"/>
      <c r="DI87" s="898"/>
      <c r="DJ87" s="898"/>
      <c r="DK87" s="899"/>
      <c r="DL87" s="897"/>
      <c r="DM87" s="898"/>
      <c r="DN87" s="898"/>
      <c r="DO87" s="898"/>
      <c r="DP87" s="899"/>
      <c r="DQ87" s="897"/>
      <c r="DR87" s="898"/>
      <c r="DS87" s="898"/>
      <c r="DT87" s="898"/>
      <c r="DU87" s="899"/>
      <c r="DV87" s="894"/>
      <c r="DW87" s="895"/>
      <c r="DX87" s="895"/>
      <c r="DY87" s="895"/>
      <c r="DZ87" s="896"/>
      <c r="EA87" s="226"/>
    </row>
    <row r="88" spans="1:131" ht="26.25" customHeight="1" thickBot="1" x14ac:dyDescent="0.2">
      <c r="A88" s="236" t="s">
        <v>392</v>
      </c>
      <c r="B88" s="825" t="s">
        <v>421</v>
      </c>
      <c r="C88" s="826"/>
      <c r="D88" s="826"/>
      <c r="E88" s="826"/>
      <c r="F88" s="826"/>
      <c r="G88" s="826"/>
      <c r="H88" s="826"/>
      <c r="I88" s="826"/>
      <c r="J88" s="826"/>
      <c r="K88" s="826"/>
      <c r="L88" s="826"/>
      <c r="M88" s="826"/>
      <c r="N88" s="826"/>
      <c r="O88" s="826"/>
      <c r="P88" s="827"/>
      <c r="Q88" s="875"/>
      <c r="R88" s="876"/>
      <c r="S88" s="876"/>
      <c r="T88" s="876"/>
      <c r="U88" s="876"/>
      <c r="V88" s="876"/>
      <c r="W88" s="876"/>
      <c r="X88" s="876"/>
      <c r="Y88" s="876"/>
      <c r="Z88" s="876"/>
      <c r="AA88" s="876"/>
      <c r="AB88" s="876"/>
      <c r="AC88" s="876"/>
      <c r="AD88" s="876"/>
      <c r="AE88" s="876"/>
      <c r="AF88" s="879">
        <v>8608</v>
      </c>
      <c r="AG88" s="879"/>
      <c r="AH88" s="879"/>
      <c r="AI88" s="879"/>
      <c r="AJ88" s="879"/>
      <c r="AK88" s="876"/>
      <c r="AL88" s="876"/>
      <c r="AM88" s="876"/>
      <c r="AN88" s="876"/>
      <c r="AO88" s="876"/>
      <c r="AP88" s="879">
        <v>2665</v>
      </c>
      <c r="AQ88" s="879"/>
      <c r="AR88" s="879"/>
      <c r="AS88" s="879"/>
      <c r="AT88" s="879"/>
      <c r="AU88" s="879">
        <v>235</v>
      </c>
      <c r="AV88" s="879"/>
      <c r="AW88" s="879"/>
      <c r="AX88" s="879"/>
      <c r="AY88" s="879"/>
      <c r="AZ88" s="884"/>
      <c r="BA88" s="884"/>
      <c r="BB88" s="884"/>
      <c r="BC88" s="884"/>
      <c r="BD88" s="885"/>
      <c r="BE88" s="237"/>
      <c r="BF88" s="237"/>
      <c r="BG88" s="237"/>
      <c r="BH88" s="237"/>
      <c r="BI88" s="237"/>
      <c r="BJ88" s="237"/>
      <c r="BK88" s="237"/>
      <c r="BL88" s="237"/>
      <c r="BM88" s="237"/>
      <c r="BN88" s="237"/>
      <c r="BO88" s="237"/>
      <c r="BP88" s="237"/>
      <c r="BQ88" s="234">
        <v>82</v>
      </c>
      <c r="BR88" s="239"/>
      <c r="BS88" s="894"/>
      <c r="BT88" s="895"/>
      <c r="BU88" s="895"/>
      <c r="BV88" s="895"/>
      <c r="BW88" s="895"/>
      <c r="BX88" s="895"/>
      <c r="BY88" s="895"/>
      <c r="BZ88" s="895"/>
      <c r="CA88" s="895"/>
      <c r="CB88" s="895"/>
      <c r="CC88" s="895"/>
      <c r="CD88" s="895"/>
      <c r="CE88" s="895"/>
      <c r="CF88" s="895"/>
      <c r="CG88" s="900"/>
      <c r="CH88" s="897"/>
      <c r="CI88" s="898"/>
      <c r="CJ88" s="898"/>
      <c r="CK88" s="898"/>
      <c r="CL88" s="899"/>
      <c r="CM88" s="897"/>
      <c r="CN88" s="898"/>
      <c r="CO88" s="898"/>
      <c r="CP88" s="898"/>
      <c r="CQ88" s="899"/>
      <c r="CR88" s="897"/>
      <c r="CS88" s="898"/>
      <c r="CT88" s="898"/>
      <c r="CU88" s="898"/>
      <c r="CV88" s="899"/>
      <c r="CW88" s="897"/>
      <c r="CX88" s="898"/>
      <c r="CY88" s="898"/>
      <c r="CZ88" s="898"/>
      <c r="DA88" s="899"/>
      <c r="DB88" s="897"/>
      <c r="DC88" s="898"/>
      <c r="DD88" s="898"/>
      <c r="DE88" s="898"/>
      <c r="DF88" s="899"/>
      <c r="DG88" s="897"/>
      <c r="DH88" s="898"/>
      <c r="DI88" s="898"/>
      <c r="DJ88" s="898"/>
      <c r="DK88" s="899"/>
      <c r="DL88" s="897"/>
      <c r="DM88" s="898"/>
      <c r="DN88" s="898"/>
      <c r="DO88" s="898"/>
      <c r="DP88" s="899"/>
      <c r="DQ88" s="897"/>
      <c r="DR88" s="898"/>
      <c r="DS88" s="898"/>
      <c r="DT88" s="898"/>
      <c r="DU88" s="899"/>
      <c r="DV88" s="894"/>
      <c r="DW88" s="895"/>
      <c r="DX88" s="895"/>
      <c r="DY88" s="895"/>
      <c r="DZ88" s="896"/>
      <c r="EA88" s="226"/>
    </row>
    <row r="89" spans="1:131" ht="26.25" hidden="1" customHeight="1" x14ac:dyDescent="0.15">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894"/>
      <c r="BT89" s="895"/>
      <c r="BU89" s="895"/>
      <c r="BV89" s="895"/>
      <c r="BW89" s="895"/>
      <c r="BX89" s="895"/>
      <c r="BY89" s="895"/>
      <c r="BZ89" s="895"/>
      <c r="CA89" s="895"/>
      <c r="CB89" s="895"/>
      <c r="CC89" s="895"/>
      <c r="CD89" s="895"/>
      <c r="CE89" s="895"/>
      <c r="CF89" s="895"/>
      <c r="CG89" s="900"/>
      <c r="CH89" s="897"/>
      <c r="CI89" s="898"/>
      <c r="CJ89" s="898"/>
      <c r="CK89" s="898"/>
      <c r="CL89" s="899"/>
      <c r="CM89" s="897"/>
      <c r="CN89" s="898"/>
      <c r="CO89" s="898"/>
      <c r="CP89" s="898"/>
      <c r="CQ89" s="899"/>
      <c r="CR89" s="897"/>
      <c r="CS89" s="898"/>
      <c r="CT89" s="898"/>
      <c r="CU89" s="898"/>
      <c r="CV89" s="899"/>
      <c r="CW89" s="897"/>
      <c r="CX89" s="898"/>
      <c r="CY89" s="898"/>
      <c r="CZ89" s="898"/>
      <c r="DA89" s="899"/>
      <c r="DB89" s="897"/>
      <c r="DC89" s="898"/>
      <c r="DD89" s="898"/>
      <c r="DE89" s="898"/>
      <c r="DF89" s="899"/>
      <c r="DG89" s="897"/>
      <c r="DH89" s="898"/>
      <c r="DI89" s="898"/>
      <c r="DJ89" s="898"/>
      <c r="DK89" s="899"/>
      <c r="DL89" s="897"/>
      <c r="DM89" s="898"/>
      <c r="DN89" s="898"/>
      <c r="DO89" s="898"/>
      <c r="DP89" s="899"/>
      <c r="DQ89" s="897"/>
      <c r="DR89" s="898"/>
      <c r="DS89" s="898"/>
      <c r="DT89" s="898"/>
      <c r="DU89" s="899"/>
      <c r="DV89" s="894"/>
      <c r="DW89" s="895"/>
      <c r="DX89" s="895"/>
      <c r="DY89" s="895"/>
      <c r="DZ89" s="896"/>
      <c r="EA89" s="226"/>
    </row>
    <row r="90" spans="1:131" ht="26.25" hidden="1" customHeight="1" x14ac:dyDescent="0.15">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894"/>
      <c r="BT90" s="895"/>
      <c r="BU90" s="895"/>
      <c r="BV90" s="895"/>
      <c r="BW90" s="895"/>
      <c r="BX90" s="895"/>
      <c r="BY90" s="895"/>
      <c r="BZ90" s="895"/>
      <c r="CA90" s="895"/>
      <c r="CB90" s="895"/>
      <c r="CC90" s="895"/>
      <c r="CD90" s="895"/>
      <c r="CE90" s="895"/>
      <c r="CF90" s="895"/>
      <c r="CG90" s="900"/>
      <c r="CH90" s="897"/>
      <c r="CI90" s="898"/>
      <c r="CJ90" s="898"/>
      <c r="CK90" s="898"/>
      <c r="CL90" s="899"/>
      <c r="CM90" s="897"/>
      <c r="CN90" s="898"/>
      <c r="CO90" s="898"/>
      <c r="CP90" s="898"/>
      <c r="CQ90" s="899"/>
      <c r="CR90" s="897"/>
      <c r="CS90" s="898"/>
      <c r="CT90" s="898"/>
      <c r="CU90" s="898"/>
      <c r="CV90" s="899"/>
      <c r="CW90" s="897"/>
      <c r="CX90" s="898"/>
      <c r="CY90" s="898"/>
      <c r="CZ90" s="898"/>
      <c r="DA90" s="899"/>
      <c r="DB90" s="897"/>
      <c r="DC90" s="898"/>
      <c r="DD90" s="898"/>
      <c r="DE90" s="898"/>
      <c r="DF90" s="899"/>
      <c r="DG90" s="897"/>
      <c r="DH90" s="898"/>
      <c r="DI90" s="898"/>
      <c r="DJ90" s="898"/>
      <c r="DK90" s="899"/>
      <c r="DL90" s="897"/>
      <c r="DM90" s="898"/>
      <c r="DN90" s="898"/>
      <c r="DO90" s="898"/>
      <c r="DP90" s="899"/>
      <c r="DQ90" s="897"/>
      <c r="DR90" s="898"/>
      <c r="DS90" s="898"/>
      <c r="DT90" s="898"/>
      <c r="DU90" s="899"/>
      <c r="DV90" s="894"/>
      <c r="DW90" s="895"/>
      <c r="DX90" s="895"/>
      <c r="DY90" s="895"/>
      <c r="DZ90" s="896"/>
      <c r="EA90" s="226"/>
    </row>
    <row r="91" spans="1:131" ht="26.25" hidden="1" customHeight="1" x14ac:dyDescent="0.15">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894"/>
      <c r="BT91" s="895"/>
      <c r="BU91" s="895"/>
      <c r="BV91" s="895"/>
      <c r="BW91" s="895"/>
      <c r="BX91" s="895"/>
      <c r="BY91" s="895"/>
      <c r="BZ91" s="895"/>
      <c r="CA91" s="895"/>
      <c r="CB91" s="895"/>
      <c r="CC91" s="895"/>
      <c r="CD91" s="895"/>
      <c r="CE91" s="895"/>
      <c r="CF91" s="895"/>
      <c r="CG91" s="900"/>
      <c r="CH91" s="897"/>
      <c r="CI91" s="898"/>
      <c r="CJ91" s="898"/>
      <c r="CK91" s="898"/>
      <c r="CL91" s="899"/>
      <c r="CM91" s="897"/>
      <c r="CN91" s="898"/>
      <c r="CO91" s="898"/>
      <c r="CP91" s="898"/>
      <c r="CQ91" s="899"/>
      <c r="CR91" s="897"/>
      <c r="CS91" s="898"/>
      <c r="CT91" s="898"/>
      <c r="CU91" s="898"/>
      <c r="CV91" s="899"/>
      <c r="CW91" s="897"/>
      <c r="CX91" s="898"/>
      <c r="CY91" s="898"/>
      <c r="CZ91" s="898"/>
      <c r="DA91" s="899"/>
      <c r="DB91" s="897"/>
      <c r="DC91" s="898"/>
      <c r="DD91" s="898"/>
      <c r="DE91" s="898"/>
      <c r="DF91" s="899"/>
      <c r="DG91" s="897"/>
      <c r="DH91" s="898"/>
      <c r="DI91" s="898"/>
      <c r="DJ91" s="898"/>
      <c r="DK91" s="899"/>
      <c r="DL91" s="897"/>
      <c r="DM91" s="898"/>
      <c r="DN91" s="898"/>
      <c r="DO91" s="898"/>
      <c r="DP91" s="899"/>
      <c r="DQ91" s="897"/>
      <c r="DR91" s="898"/>
      <c r="DS91" s="898"/>
      <c r="DT91" s="898"/>
      <c r="DU91" s="899"/>
      <c r="DV91" s="894"/>
      <c r="DW91" s="895"/>
      <c r="DX91" s="895"/>
      <c r="DY91" s="895"/>
      <c r="DZ91" s="896"/>
      <c r="EA91" s="226"/>
    </row>
    <row r="92" spans="1:131" ht="26.25" hidden="1" customHeight="1" x14ac:dyDescent="0.15">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894"/>
      <c r="BT92" s="895"/>
      <c r="BU92" s="895"/>
      <c r="BV92" s="895"/>
      <c r="BW92" s="895"/>
      <c r="BX92" s="895"/>
      <c r="BY92" s="895"/>
      <c r="BZ92" s="895"/>
      <c r="CA92" s="895"/>
      <c r="CB92" s="895"/>
      <c r="CC92" s="895"/>
      <c r="CD92" s="895"/>
      <c r="CE92" s="895"/>
      <c r="CF92" s="895"/>
      <c r="CG92" s="900"/>
      <c r="CH92" s="897"/>
      <c r="CI92" s="898"/>
      <c r="CJ92" s="898"/>
      <c r="CK92" s="898"/>
      <c r="CL92" s="899"/>
      <c r="CM92" s="897"/>
      <c r="CN92" s="898"/>
      <c r="CO92" s="898"/>
      <c r="CP92" s="898"/>
      <c r="CQ92" s="899"/>
      <c r="CR92" s="897"/>
      <c r="CS92" s="898"/>
      <c r="CT92" s="898"/>
      <c r="CU92" s="898"/>
      <c r="CV92" s="899"/>
      <c r="CW92" s="897"/>
      <c r="CX92" s="898"/>
      <c r="CY92" s="898"/>
      <c r="CZ92" s="898"/>
      <c r="DA92" s="899"/>
      <c r="DB92" s="897"/>
      <c r="DC92" s="898"/>
      <c r="DD92" s="898"/>
      <c r="DE92" s="898"/>
      <c r="DF92" s="899"/>
      <c r="DG92" s="897"/>
      <c r="DH92" s="898"/>
      <c r="DI92" s="898"/>
      <c r="DJ92" s="898"/>
      <c r="DK92" s="899"/>
      <c r="DL92" s="897"/>
      <c r="DM92" s="898"/>
      <c r="DN92" s="898"/>
      <c r="DO92" s="898"/>
      <c r="DP92" s="899"/>
      <c r="DQ92" s="897"/>
      <c r="DR92" s="898"/>
      <c r="DS92" s="898"/>
      <c r="DT92" s="898"/>
      <c r="DU92" s="899"/>
      <c r="DV92" s="894"/>
      <c r="DW92" s="895"/>
      <c r="DX92" s="895"/>
      <c r="DY92" s="895"/>
      <c r="DZ92" s="896"/>
      <c r="EA92" s="226"/>
    </row>
    <row r="93" spans="1:131" ht="26.25" hidden="1" customHeight="1" x14ac:dyDescent="0.15">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894"/>
      <c r="BT93" s="895"/>
      <c r="BU93" s="895"/>
      <c r="BV93" s="895"/>
      <c r="BW93" s="895"/>
      <c r="BX93" s="895"/>
      <c r="BY93" s="895"/>
      <c r="BZ93" s="895"/>
      <c r="CA93" s="895"/>
      <c r="CB93" s="895"/>
      <c r="CC93" s="895"/>
      <c r="CD93" s="895"/>
      <c r="CE93" s="895"/>
      <c r="CF93" s="895"/>
      <c r="CG93" s="900"/>
      <c r="CH93" s="897"/>
      <c r="CI93" s="898"/>
      <c r="CJ93" s="898"/>
      <c r="CK93" s="898"/>
      <c r="CL93" s="899"/>
      <c r="CM93" s="897"/>
      <c r="CN93" s="898"/>
      <c r="CO93" s="898"/>
      <c r="CP93" s="898"/>
      <c r="CQ93" s="899"/>
      <c r="CR93" s="897"/>
      <c r="CS93" s="898"/>
      <c r="CT93" s="898"/>
      <c r="CU93" s="898"/>
      <c r="CV93" s="899"/>
      <c r="CW93" s="897"/>
      <c r="CX93" s="898"/>
      <c r="CY93" s="898"/>
      <c r="CZ93" s="898"/>
      <c r="DA93" s="899"/>
      <c r="DB93" s="897"/>
      <c r="DC93" s="898"/>
      <c r="DD93" s="898"/>
      <c r="DE93" s="898"/>
      <c r="DF93" s="899"/>
      <c r="DG93" s="897"/>
      <c r="DH93" s="898"/>
      <c r="DI93" s="898"/>
      <c r="DJ93" s="898"/>
      <c r="DK93" s="899"/>
      <c r="DL93" s="897"/>
      <c r="DM93" s="898"/>
      <c r="DN93" s="898"/>
      <c r="DO93" s="898"/>
      <c r="DP93" s="899"/>
      <c r="DQ93" s="897"/>
      <c r="DR93" s="898"/>
      <c r="DS93" s="898"/>
      <c r="DT93" s="898"/>
      <c r="DU93" s="899"/>
      <c r="DV93" s="894"/>
      <c r="DW93" s="895"/>
      <c r="DX93" s="895"/>
      <c r="DY93" s="895"/>
      <c r="DZ93" s="896"/>
      <c r="EA93" s="226"/>
    </row>
    <row r="94" spans="1:131" ht="26.25" hidden="1" customHeight="1" x14ac:dyDescent="0.15">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894"/>
      <c r="BT94" s="895"/>
      <c r="BU94" s="895"/>
      <c r="BV94" s="895"/>
      <c r="BW94" s="895"/>
      <c r="BX94" s="895"/>
      <c r="BY94" s="895"/>
      <c r="BZ94" s="895"/>
      <c r="CA94" s="895"/>
      <c r="CB94" s="895"/>
      <c r="CC94" s="895"/>
      <c r="CD94" s="895"/>
      <c r="CE94" s="895"/>
      <c r="CF94" s="895"/>
      <c r="CG94" s="900"/>
      <c r="CH94" s="897"/>
      <c r="CI94" s="898"/>
      <c r="CJ94" s="898"/>
      <c r="CK94" s="898"/>
      <c r="CL94" s="899"/>
      <c r="CM94" s="897"/>
      <c r="CN94" s="898"/>
      <c r="CO94" s="898"/>
      <c r="CP94" s="898"/>
      <c r="CQ94" s="899"/>
      <c r="CR94" s="897"/>
      <c r="CS94" s="898"/>
      <c r="CT94" s="898"/>
      <c r="CU94" s="898"/>
      <c r="CV94" s="899"/>
      <c r="CW94" s="897"/>
      <c r="CX94" s="898"/>
      <c r="CY94" s="898"/>
      <c r="CZ94" s="898"/>
      <c r="DA94" s="899"/>
      <c r="DB94" s="897"/>
      <c r="DC94" s="898"/>
      <c r="DD94" s="898"/>
      <c r="DE94" s="898"/>
      <c r="DF94" s="899"/>
      <c r="DG94" s="897"/>
      <c r="DH94" s="898"/>
      <c r="DI94" s="898"/>
      <c r="DJ94" s="898"/>
      <c r="DK94" s="899"/>
      <c r="DL94" s="897"/>
      <c r="DM94" s="898"/>
      <c r="DN94" s="898"/>
      <c r="DO94" s="898"/>
      <c r="DP94" s="899"/>
      <c r="DQ94" s="897"/>
      <c r="DR94" s="898"/>
      <c r="DS94" s="898"/>
      <c r="DT94" s="898"/>
      <c r="DU94" s="899"/>
      <c r="DV94" s="894"/>
      <c r="DW94" s="895"/>
      <c r="DX94" s="895"/>
      <c r="DY94" s="895"/>
      <c r="DZ94" s="896"/>
      <c r="EA94" s="226"/>
    </row>
    <row r="95" spans="1:131" ht="26.25" hidden="1" customHeight="1" x14ac:dyDescent="0.15">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894"/>
      <c r="BT95" s="895"/>
      <c r="BU95" s="895"/>
      <c r="BV95" s="895"/>
      <c r="BW95" s="895"/>
      <c r="BX95" s="895"/>
      <c r="BY95" s="895"/>
      <c r="BZ95" s="895"/>
      <c r="CA95" s="895"/>
      <c r="CB95" s="895"/>
      <c r="CC95" s="895"/>
      <c r="CD95" s="895"/>
      <c r="CE95" s="895"/>
      <c r="CF95" s="895"/>
      <c r="CG95" s="900"/>
      <c r="CH95" s="897"/>
      <c r="CI95" s="898"/>
      <c r="CJ95" s="898"/>
      <c r="CK95" s="898"/>
      <c r="CL95" s="899"/>
      <c r="CM95" s="897"/>
      <c r="CN95" s="898"/>
      <c r="CO95" s="898"/>
      <c r="CP95" s="898"/>
      <c r="CQ95" s="899"/>
      <c r="CR95" s="897"/>
      <c r="CS95" s="898"/>
      <c r="CT95" s="898"/>
      <c r="CU95" s="898"/>
      <c r="CV95" s="899"/>
      <c r="CW95" s="897"/>
      <c r="CX95" s="898"/>
      <c r="CY95" s="898"/>
      <c r="CZ95" s="898"/>
      <c r="DA95" s="899"/>
      <c r="DB95" s="897"/>
      <c r="DC95" s="898"/>
      <c r="DD95" s="898"/>
      <c r="DE95" s="898"/>
      <c r="DF95" s="899"/>
      <c r="DG95" s="897"/>
      <c r="DH95" s="898"/>
      <c r="DI95" s="898"/>
      <c r="DJ95" s="898"/>
      <c r="DK95" s="899"/>
      <c r="DL95" s="897"/>
      <c r="DM95" s="898"/>
      <c r="DN95" s="898"/>
      <c r="DO95" s="898"/>
      <c r="DP95" s="899"/>
      <c r="DQ95" s="897"/>
      <c r="DR95" s="898"/>
      <c r="DS95" s="898"/>
      <c r="DT95" s="898"/>
      <c r="DU95" s="899"/>
      <c r="DV95" s="894"/>
      <c r="DW95" s="895"/>
      <c r="DX95" s="895"/>
      <c r="DY95" s="895"/>
      <c r="DZ95" s="896"/>
      <c r="EA95" s="226"/>
    </row>
    <row r="96" spans="1:131" ht="26.25" hidden="1" customHeight="1" x14ac:dyDescent="0.15">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894"/>
      <c r="BT96" s="895"/>
      <c r="BU96" s="895"/>
      <c r="BV96" s="895"/>
      <c r="BW96" s="895"/>
      <c r="BX96" s="895"/>
      <c r="BY96" s="895"/>
      <c r="BZ96" s="895"/>
      <c r="CA96" s="895"/>
      <c r="CB96" s="895"/>
      <c r="CC96" s="895"/>
      <c r="CD96" s="895"/>
      <c r="CE96" s="895"/>
      <c r="CF96" s="895"/>
      <c r="CG96" s="900"/>
      <c r="CH96" s="897"/>
      <c r="CI96" s="898"/>
      <c r="CJ96" s="898"/>
      <c r="CK96" s="898"/>
      <c r="CL96" s="899"/>
      <c r="CM96" s="897"/>
      <c r="CN96" s="898"/>
      <c r="CO96" s="898"/>
      <c r="CP96" s="898"/>
      <c r="CQ96" s="899"/>
      <c r="CR96" s="897"/>
      <c r="CS96" s="898"/>
      <c r="CT96" s="898"/>
      <c r="CU96" s="898"/>
      <c r="CV96" s="899"/>
      <c r="CW96" s="897"/>
      <c r="CX96" s="898"/>
      <c r="CY96" s="898"/>
      <c r="CZ96" s="898"/>
      <c r="DA96" s="899"/>
      <c r="DB96" s="897"/>
      <c r="DC96" s="898"/>
      <c r="DD96" s="898"/>
      <c r="DE96" s="898"/>
      <c r="DF96" s="899"/>
      <c r="DG96" s="897"/>
      <c r="DH96" s="898"/>
      <c r="DI96" s="898"/>
      <c r="DJ96" s="898"/>
      <c r="DK96" s="899"/>
      <c r="DL96" s="897"/>
      <c r="DM96" s="898"/>
      <c r="DN96" s="898"/>
      <c r="DO96" s="898"/>
      <c r="DP96" s="899"/>
      <c r="DQ96" s="897"/>
      <c r="DR96" s="898"/>
      <c r="DS96" s="898"/>
      <c r="DT96" s="898"/>
      <c r="DU96" s="899"/>
      <c r="DV96" s="894"/>
      <c r="DW96" s="895"/>
      <c r="DX96" s="895"/>
      <c r="DY96" s="895"/>
      <c r="DZ96" s="896"/>
      <c r="EA96" s="226"/>
    </row>
    <row r="97" spans="1:131" ht="26.25" hidden="1" customHeight="1" x14ac:dyDescent="0.15">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894"/>
      <c r="BT97" s="895"/>
      <c r="BU97" s="895"/>
      <c r="BV97" s="895"/>
      <c r="BW97" s="895"/>
      <c r="BX97" s="895"/>
      <c r="BY97" s="895"/>
      <c r="BZ97" s="895"/>
      <c r="CA97" s="895"/>
      <c r="CB97" s="895"/>
      <c r="CC97" s="895"/>
      <c r="CD97" s="895"/>
      <c r="CE97" s="895"/>
      <c r="CF97" s="895"/>
      <c r="CG97" s="900"/>
      <c r="CH97" s="897"/>
      <c r="CI97" s="898"/>
      <c r="CJ97" s="898"/>
      <c r="CK97" s="898"/>
      <c r="CL97" s="899"/>
      <c r="CM97" s="897"/>
      <c r="CN97" s="898"/>
      <c r="CO97" s="898"/>
      <c r="CP97" s="898"/>
      <c r="CQ97" s="899"/>
      <c r="CR97" s="897"/>
      <c r="CS97" s="898"/>
      <c r="CT97" s="898"/>
      <c r="CU97" s="898"/>
      <c r="CV97" s="899"/>
      <c r="CW97" s="897"/>
      <c r="CX97" s="898"/>
      <c r="CY97" s="898"/>
      <c r="CZ97" s="898"/>
      <c r="DA97" s="899"/>
      <c r="DB97" s="897"/>
      <c r="DC97" s="898"/>
      <c r="DD97" s="898"/>
      <c r="DE97" s="898"/>
      <c r="DF97" s="899"/>
      <c r="DG97" s="897"/>
      <c r="DH97" s="898"/>
      <c r="DI97" s="898"/>
      <c r="DJ97" s="898"/>
      <c r="DK97" s="899"/>
      <c r="DL97" s="897"/>
      <c r="DM97" s="898"/>
      <c r="DN97" s="898"/>
      <c r="DO97" s="898"/>
      <c r="DP97" s="899"/>
      <c r="DQ97" s="897"/>
      <c r="DR97" s="898"/>
      <c r="DS97" s="898"/>
      <c r="DT97" s="898"/>
      <c r="DU97" s="899"/>
      <c r="DV97" s="894"/>
      <c r="DW97" s="895"/>
      <c r="DX97" s="895"/>
      <c r="DY97" s="895"/>
      <c r="DZ97" s="896"/>
      <c r="EA97" s="226"/>
    </row>
    <row r="98" spans="1:131" ht="26.25" hidden="1" customHeight="1" x14ac:dyDescent="0.15">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894"/>
      <c r="BT98" s="895"/>
      <c r="BU98" s="895"/>
      <c r="BV98" s="895"/>
      <c r="BW98" s="895"/>
      <c r="BX98" s="895"/>
      <c r="BY98" s="895"/>
      <c r="BZ98" s="895"/>
      <c r="CA98" s="895"/>
      <c r="CB98" s="895"/>
      <c r="CC98" s="895"/>
      <c r="CD98" s="895"/>
      <c r="CE98" s="895"/>
      <c r="CF98" s="895"/>
      <c r="CG98" s="900"/>
      <c r="CH98" s="897"/>
      <c r="CI98" s="898"/>
      <c r="CJ98" s="898"/>
      <c r="CK98" s="898"/>
      <c r="CL98" s="899"/>
      <c r="CM98" s="897"/>
      <c r="CN98" s="898"/>
      <c r="CO98" s="898"/>
      <c r="CP98" s="898"/>
      <c r="CQ98" s="899"/>
      <c r="CR98" s="897"/>
      <c r="CS98" s="898"/>
      <c r="CT98" s="898"/>
      <c r="CU98" s="898"/>
      <c r="CV98" s="899"/>
      <c r="CW98" s="897"/>
      <c r="CX98" s="898"/>
      <c r="CY98" s="898"/>
      <c r="CZ98" s="898"/>
      <c r="DA98" s="899"/>
      <c r="DB98" s="897"/>
      <c r="DC98" s="898"/>
      <c r="DD98" s="898"/>
      <c r="DE98" s="898"/>
      <c r="DF98" s="899"/>
      <c r="DG98" s="897"/>
      <c r="DH98" s="898"/>
      <c r="DI98" s="898"/>
      <c r="DJ98" s="898"/>
      <c r="DK98" s="899"/>
      <c r="DL98" s="897"/>
      <c r="DM98" s="898"/>
      <c r="DN98" s="898"/>
      <c r="DO98" s="898"/>
      <c r="DP98" s="899"/>
      <c r="DQ98" s="897"/>
      <c r="DR98" s="898"/>
      <c r="DS98" s="898"/>
      <c r="DT98" s="898"/>
      <c r="DU98" s="899"/>
      <c r="DV98" s="894"/>
      <c r="DW98" s="895"/>
      <c r="DX98" s="895"/>
      <c r="DY98" s="895"/>
      <c r="DZ98" s="896"/>
      <c r="EA98" s="226"/>
    </row>
    <row r="99" spans="1:131" ht="26.25" hidden="1" customHeight="1" x14ac:dyDescent="0.15">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894"/>
      <c r="BT99" s="895"/>
      <c r="BU99" s="895"/>
      <c r="BV99" s="895"/>
      <c r="BW99" s="895"/>
      <c r="BX99" s="895"/>
      <c r="BY99" s="895"/>
      <c r="BZ99" s="895"/>
      <c r="CA99" s="895"/>
      <c r="CB99" s="895"/>
      <c r="CC99" s="895"/>
      <c r="CD99" s="895"/>
      <c r="CE99" s="895"/>
      <c r="CF99" s="895"/>
      <c r="CG99" s="900"/>
      <c r="CH99" s="897"/>
      <c r="CI99" s="898"/>
      <c r="CJ99" s="898"/>
      <c r="CK99" s="898"/>
      <c r="CL99" s="899"/>
      <c r="CM99" s="897"/>
      <c r="CN99" s="898"/>
      <c r="CO99" s="898"/>
      <c r="CP99" s="898"/>
      <c r="CQ99" s="899"/>
      <c r="CR99" s="897"/>
      <c r="CS99" s="898"/>
      <c r="CT99" s="898"/>
      <c r="CU99" s="898"/>
      <c r="CV99" s="899"/>
      <c r="CW99" s="897"/>
      <c r="CX99" s="898"/>
      <c r="CY99" s="898"/>
      <c r="CZ99" s="898"/>
      <c r="DA99" s="899"/>
      <c r="DB99" s="897"/>
      <c r="DC99" s="898"/>
      <c r="DD99" s="898"/>
      <c r="DE99" s="898"/>
      <c r="DF99" s="899"/>
      <c r="DG99" s="897"/>
      <c r="DH99" s="898"/>
      <c r="DI99" s="898"/>
      <c r="DJ99" s="898"/>
      <c r="DK99" s="899"/>
      <c r="DL99" s="897"/>
      <c r="DM99" s="898"/>
      <c r="DN99" s="898"/>
      <c r="DO99" s="898"/>
      <c r="DP99" s="899"/>
      <c r="DQ99" s="897"/>
      <c r="DR99" s="898"/>
      <c r="DS99" s="898"/>
      <c r="DT99" s="898"/>
      <c r="DU99" s="899"/>
      <c r="DV99" s="894"/>
      <c r="DW99" s="895"/>
      <c r="DX99" s="895"/>
      <c r="DY99" s="895"/>
      <c r="DZ99" s="896"/>
      <c r="EA99" s="226"/>
    </row>
    <row r="100" spans="1:131" ht="26.25" hidden="1" customHeight="1" x14ac:dyDescent="0.15">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894"/>
      <c r="BT100" s="895"/>
      <c r="BU100" s="895"/>
      <c r="BV100" s="895"/>
      <c r="BW100" s="895"/>
      <c r="BX100" s="895"/>
      <c r="BY100" s="895"/>
      <c r="BZ100" s="895"/>
      <c r="CA100" s="895"/>
      <c r="CB100" s="895"/>
      <c r="CC100" s="895"/>
      <c r="CD100" s="895"/>
      <c r="CE100" s="895"/>
      <c r="CF100" s="895"/>
      <c r="CG100" s="900"/>
      <c r="CH100" s="897"/>
      <c r="CI100" s="898"/>
      <c r="CJ100" s="898"/>
      <c r="CK100" s="898"/>
      <c r="CL100" s="899"/>
      <c r="CM100" s="897"/>
      <c r="CN100" s="898"/>
      <c r="CO100" s="898"/>
      <c r="CP100" s="898"/>
      <c r="CQ100" s="899"/>
      <c r="CR100" s="897"/>
      <c r="CS100" s="898"/>
      <c r="CT100" s="898"/>
      <c r="CU100" s="898"/>
      <c r="CV100" s="899"/>
      <c r="CW100" s="897"/>
      <c r="CX100" s="898"/>
      <c r="CY100" s="898"/>
      <c r="CZ100" s="898"/>
      <c r="DA100" s="899"/>
      <c r="DB100" s="897"/>
      <c r="DC100" s="898"/>
      <c r="DD100" s="898"/>
      <c r="DE100" s="898"/>
      <c r="DF100" s="899"/>
      <c r="DG100" s="897"/>
      <c r="DH100" s="898"/>
      <c r="DI100" s="898"/>
      <c r="DJ100" s="898"/>
      <c r="DK100" s="899"/>
      <c r="DL100" s="897"/>
      <c r="DM100" s="898"/>
      <c r="DN100" s="898"/>
      <c r="DO100" s="898"/>
      <c r="DP100" s="899"/>
      <c r="DQ100" s="897"/>
      <c r="DR100" s="898"/>
      <c r="DS100" s="898"/>
      <c r="DT100" s="898"/>
      <c r="DU100" s="899"/>
      <c r="DV100" s="894"/>
      <c r="DW100" s="895"/>
      <c r="DX100" s="895"/>
      <c r="DY100" s="895"/>
      <c r="DZ100" s="896"/>
      <c r="EA100" s="226"/>
    </row>
    <row r="101" spans="1:131" ht="26.25" hidden="1" customHeight="1" x14ac:dyDescent="0.15">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894"/>
      <c r="BT101" s="895"/>
      <c r="BU101" s="895"/>
      <c r="BV101" s="895"/>
      <c r="BW101" s="895"/>
      <c r="BX101" s="895"/>
      <c r="BY101" s="895"/>
      <c r="BZ101" s="895"/>
      <c r="CA101" s="895"/>
      <c r="CB101" s="895"/>
      <c r="CC101" s="895"/>
      <c r="CD101" s="895"/>
      <c r="CE101" s="895"/>
      <c r="CF101" s="895"/>
      <c r="CG101" s="900"/>
      <c r="CH101" s="897"/>
      <c r="CI101" s="898"/>
      <c r="CJ101" s="898"/>
      <c r="CK101" s="898"/>
      <c r="CL101" s="899"/>
      <c r="CM101" s="897"/>
      <c r="CN101" s="898"/>
      <c r="CO101" s="898"/>
      <c r="CP101" s="898"/>
      <c r="CQ101" s="899"/>
      <c r="CR101" s="897"/>
      <c r="CS101" s="898"/>
      <c r="CT101" s="898"/>
      <c r="CU101" s="898"/>
      <c r="CV101" s="899"/>
      <c r="CW101" s="897"/>
      <c r="CX101" s="898"/>
      <c r="CY101" s="898"/>
      <c r="CZ101" s="898"/>
      <c r="DA101" s="899"/>
      <c r="DB101" s="897"/>
      <c r="DC101" s="898"/>
      <c r="DD101" s="898"/>
      <c r="DE101" s="898"/>
      <c r="DF101" s="899"/>
      <c r="DG101" s="897"/>
      <c r="DH101" s="898"/>
      <c r="DI101" s="898"/>
      <c r="DJ101" s="898"/>
      <c r="DK101" s="899"/>
      <c r="DL101" s="897"/>
      <c r="DM101" s="898"/>
      <c r="DN101" s="898"/>
      <c r="DO101" s="898"/>
      <c r="DP101" s="899"/>
      <c r="DQ101" s="897"/>
      <c r="DR101" s="898"/>
      <c r="DS101" s="898"/>
      <c r="DT101" s="898"/>
      <c r="DU101" s="899"/>
      <c r="DV101" s="894"/>
      <c r="DW101" s="895"/>
      <c r="DX101" s="895"/>
      <c r="DY101" s="895"/>
      <c r="DZ101" s="896"/>
      <c r="EA101" s="226"/>
    </row>
    <row r="102" spans="1:131" ht="26.25" customHeight="1" thickBot="1" x14ac:dyDescent="0.2">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392</v>
      </c>
      <c r="BR102" s="825" t="s">
        <v>422</v>
      </c>
      <c r="BS102" s="826"/>
      <c r="BT102" s="826"/>
      <c r="BU102" s="826"/>
      <c r="BV102" s="826"/>
      <c r="BW102" s="826"/>
      <c r="BX102" s="826"/>
      <c r="BY102" s="826"/>
      <c r="BZ102" s="826"/>
      <c r="CA102" s="826"/>
      <c r="CB102" s="826"/>
      <c r="CC102" s="826"/>
      <c r="CD102" s="826"/>
      <c r="CE102" s="826"/>
      <c r="CF102" s="826"/>
      <c r="CG102" s="827"/>
      <c r="CH102" s="922"/>
      <c r="CI102" s="923"/>
      <c r="CJ102" s="923"/>
      <c r="CK102" s="923"/>
      <c r="CL102" s="924"/>
      <c r="CM102" s="922"/>
      <c r="CN102" s="923"/>
      <c r="CO102" s="923"/>
      <c r="CP102" s="923"/>
      <c r="CQ102" s="924"/>
      <c r="CR102" s="925">
        <v>316</v>
      </c>
      <c r="CS102" s="887"/>
      <c r="CT102" s="887"/>
      <c r="CU102" s="887"/>
      <c r="CV102" s="926"/>
      <c r="CW102" s="925"/>
      <c r="CX102" s="887"/>
      <c r="CY102" s="887"/>
      <c r="CZ102" s="887"/>
      <c r="DA102" s="926"/>
      <c r="DB102" s="925"/>
      <c r="DC102" s="887"/>
      <c r="DD102" s="887"/>
      <c r="DE102" s="887"/>
      <c r="DF102" s="926"/>
      <c r="DG102" s="925"/>
      <c r="DH102" s="887"/>
      <c r="DI102" s="887"/>
      <c r="DJ102" s="887"/>
      <c r="DK102" s="926"/>
      <c r="DL102" s="925"/>
      <c r="DM102" s="887"/>
      <c r="DN102" s="887"/>
      <c r="DO102" s="887"/>
      <c r="DP102" s="926"/>
      <c r="DQ102" s="925"/>
      <c r="DR102" s="887"/>
      <c r="DS102" s="887"/>
      <c r="DT102" s="887"/>
      <c r="DU102" s="926"/>
      <c r="DV102" s="825"/>
      <c r="DW102" s="826"/>
      <c r="DX102" s="826"/>
      <c r="DY102" s="826"/>
      <c r="DZ102" s="949"/>
      <c r="EA102" s="226"/>
    </row>
    <row r="103" spans="1:131" ht="26.25" customHeight="1" x14ac:dyDescent="0.15">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950" t="s">
        <v>423</v>
      </c>
      <c r="BR103" s="950"/>
      <c r="BS103" s="950"/>
      <c r="BT103" s="950"/>
      <c r="BU103" s="950"/>
      <c r="BV103" s="950"/>
      <c r="BW103" s="950"/>
      <c r="BX103" s="950"/>
      <c r="BY103" s="950"/>
      <c r="BZ103" s="950"/>
      <c r="CA103" s="950"/>
      <c r="CB103" s="950"/>
      <c r="CC103" s="950"/>
      <c r="CD103" s="950"/>
      <c r="CE103" s="950"/>
      <c r="CF103" s="950"/>
      <c r="CG103" s="950"/>
      <c r="CH103" s="950"/>
      <c r="CI103" s="950"/>
      <c r="CJ103" s="950"/>
      <c r="CK103" s="950"/>
      <c r="CL103" s="950"/>
      <c r="CM103" s="950"/>
      <c r="CN103" s="950"/>
      <c r="CO103" s="950"/>
      <c r="CP103" s="950"/>
      <c r="CQ103" s="950"/>
      <c r="CR103" s="950"/>
      <c r="CS103" s="950"/>
      <c r="CT103" s="950"/>
      <c r="CU103" s="950"/>
      <c r="CV103" s="950"/>
      <c r="CW103" s="950"/>
      <c r="CX103" s="950"/>
      <c r="CY103" s="950"/>
      <c r="CZ103" s="950"/>
      <c r="DA103" s="950"/>
      <c r="DB103" s="950"/>
      <c r="DC103" s="950"/>
      <c r="DD103" s="950"/>
      <c r="DE103" s="950"/>
      <c r="DF103" s="950"/>
      <c r="DG103" s="950"/>
      <c r="DH103" s="950"/>
      <c r="DI103" s="950"/>
      <c r="DJ103" s="950"/>
      <c r="DK103" s="950"/>
      <c r="DL103" s="950"/>
      <c r="DM103" s="950"/>
      <c r="DN103" s="950"/>
      <c r="DO103" s="950"/>
      <c r="DP103" s="950"/>
      <c r="DQ103" s="950"/>
      <c r="DR103" s="950"/>
      <c r="DS103" s="950"/>
      <c r="DT103" s="950"/>
      <c r="DU103" s="950"/>
      <c r="DV103" s="950"/>
      <c r="DW103" s="950"/>
      <c r="DX103" s="950"/>
      <c r="DY103" s="950"/>
      <c r="DZ103" s="950"/>
      <c r="EA103" s="226"/>
    </row>
    <row r="104" spans="1:131" ht="26.25" customHeight="1" x14ac:dyDescent="0.15">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951" t="s">
        <v>424</v>
      </c>
      <c r="BR104" s="951"/>
      <c r="BS104" s="951"/>
      <c r="BT104" s="951"/>
      <c r="BU104" s="951"/>
      <c r="BV104" s="951"/>
      <c r="BW104" s="951"/>
      <c r="BX104" s="951"/>
      <c r="BY104" s="951"/>
      <c r="BZ104" s="951"/>
      <c r="CA104" s="951"/>
      <c r="CB104" s="951"/>
      <c r="CC104" s="951"/>
      <c r="CD104" s="951"/>
      <c r="CE104" s="951"/>
      <c r="CF104" s="951"/>
      <c r="CG104" s="951"/>
      <c r="CH104" s="951"/>
      <c r="CI104" s="951"/>
      <c r="CJ104" s="951"/>
      <c r="CK104" s="951"/>
      <c r="CL104" s="951"/>
      <c r="CM104" s="951"/>
      <c r="CN104" s="951"/>
      <c r="CO104" s="951"/>
      <c r="CP104" s="951"/>
      <c r="CQ104" s="951"/>
      <c r="CR104" s="951"/>
      <c r="CS104" s="951"/>
      <c r="CT104" s="951"/>
      <c r="CU104" s="951"/>
      <c r="CV104" s="951"/>
      <c r="CW104" s="951"/>
      <c r="CX104" s="951"/>
      <c r="CY104" s="951"/>
      <c r="CZ104" s="951"/>
      <c r="DA104" s="951"/>
      <c r="DB104" s="951"/>
      <c r="DC104" s="951"/>
      <c r="DD104" s="951"/>
      <c r="DE104" s="951"/>
      <c r="DF104" s="951"/>
      <c r="DG104" s="951"/>
      <c r="DH104" s="951"/>
      <c r="DI104" s="951"/>
      <c r="DJ104" s="951"/>
      <c r="DK104" s="951"/>
      <c r="DL104" s="951"/>
      <c r="DM104" s="951"/>
      <c r="DN104" s="951"/>
      <c r="DO104" s="951"/>
      <c r="DP104" s="951"/>
      <c r="DQ104" s="951"/>
      <c r="DR104" s="951"/>
      <c r="DS104" s="951"/>
      <c r="DT104" s="951"/>
      <c r="DU104" s="951"/>
      <c r="DV104" s="951"/>
      <c r="DW104" s="951"/>
      <c r="DX104" s="951"/>
      <c r="DY104" s="951"/>
      <c r="DZ104" s="951"/>
      <c r="EA104" s="226"/>
    </row>
    <row r="105" spans="1:131" ht="11.25" customHeight="1" x14ac:dyDescent="0.15">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15">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
      <c r="A107" s="245" t="s">
        <v>425</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426</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15">
      <c r="A108" s="952" t="s">
        <v>427</v>
      </c>
      <c r="B108" s="953"/>
      <c r="C108" s="953"/>
      <c r="D108" s="953"/>
      <c r="E108" s="953"/>
      <c r="F108" s="953"/>
      <c r="G108" s="953"/>
      <c r="H108" s="953"/>
      <c r="I108" s="953"/>
      <c r="J108" s="953"/>
      <c r="K108" s="953"/>
      <c r="L108" s="953"/>
      <c r="M108" s="953"/>
      <c r="N108" s="953"/>
      <c r="O108" s="953"/>
      <c r="P108" s="953"/>
      <c r="Q108" s="953"/>
      <c r="R108" s="953"/>
      <c r="S108" s="953"/>
      <c r="T108" s="953"/>
      <c r="U108" s="953"/>
      <c r="V108" s="953"/>
      <c r="W108" s="953"/>
      <c r="X108" s="953"/>
      <c r="Y108" s="953"/>
      <c r="Z108" s="953"/>
      <c r="AA108" s="953"/>
      <c r="AB108" s="953"/>
      <c r="AC108" s="953"/>
      <c r="AD108" s="953"/>
      <c r="AE108" s="953"/>
      <c r="AF108" s="953"/>
      <c r="AG108" s="953"/>
      <c r="AH108" s="953"/>
      <c r="AI108" s="953"/>
      <c r="AJ108" s="953"/>
      <c r="AK108" s="953"/>
      <c r="AL108" s="953"/>
      <c r="AM108" s="953"/>
      <c r="AN108" s="953"/>
      <c r="AO108" s="953"/>
      <c r="AP108" s="953"/>
      <c r="AQ108" s="953"/>
      <c r="AR108" s="953"/>
      <c r="AS108" s="953"/>
      <c r="AT108" s="954"/>
      <c r="AU108" s="952" t="s">
        <v>428</v>
      </c>
      <c r="AV108" s="953"/>
      <c r="AW108" s="953"/>
      <c r="AX108" s="953"/>
      <c r="AY108" s="953"/>
      <c r="AZ108" s="953"/>
      <c r="BA108" s="953"/>
      <c r="BB108" s="953"/>
      <c r="BC108" s="953"/>
      <c r="BD108" s="953"/>
      <c r="BE108" s="953"/>
      <c r="BF108" s="953"/>
      <c r="BG108" s="953"/>
      <c r="BH108" s="953"/>
      <c r="BI108" s="953"/>
      <c r="BJ108" s="953"/>
      <c r="BK108" s="953"/>
      <c r="BL108" s="953"/>
      <c r="BM108" s="953"/>
      <c r="BN108" s="953"/>
      <c r="BO108" s="953"/>
      <c r="BP108" s="953"/>
      <c r="BQ108" s="953"/>
      <c r="BR108" s="953"/>
      <c r="BS108" s="953"/>
      <c r="BT108" s="953"/>
      <c r="BU108" s="953"/>
      <c r="BV108" s="953"/>
      <c r="BW108" s="953"/>
      <c r="BX108" s="953"/>
      <c r="BY108" s="953"/>
      <c r="BZ108" s="953"/>
      <c r="CA108" s="953"/>
      <c r="CB108" s="953"/>
      <c r="CC108" s="953"/>
      <c r="CD108" s="953"/>
      <c r="CE108" s="953"/>
      <c r="CF108" s="953"/>
      <c r="CG108" s="953"/>
      <c r="CH108" s="953"/>
      <c r="CI108" s="953"/>
      <c r="CJ108" s="953"/>
      <c r="CK108" s="953"/>
      <c r="CL108" s="953"/>
      <c r="CM108" s="953"/>
      <c r="CN108" s="953"/>
      <c r="CO108" s="953"/>
      <c r="CP108" s="953"/>
      <c r="CQ108" s="953"/>
      <c r="CR108" s="953"/>
      <c r="CS108" s="953"/>
      <c r="CT108" s="953"/>
      <c r="CU108" s="953"/>
      <c r="CV108" s="953"/>
      <c r="CW108" s="953"/>
      <c r="CX108" s="953"/>
      <c r="CY108" s="953"/>
      <c r="CZ108" s="953"/>
      <c r="DA108" s="953"/>
      <c r="DB108" s="953"/>
      <c r="DC108" s="953"/>
      <c r="DD108" s="953"/>
      <c r="DE108" s="953"/>
      <c r="DF108" s="953"/>
      <c r="DG108" s="953"/>
      <c r="DH108" s="953"/>
      <c r="DI108" s="953"/>
      <c r="DJ108" s="953"/>
      <c r="DK108" s="953"/>
      <c r="DL108" s="953"/>
      <c r="DM108" s="953"/>
      <c r="DN108" s="953"/>
      <c r="DO108" s="953"/>
      <c r="DP108" s="953"/>
      <c r="DQ108" s="953"/>
      <c r="DR108" s="953"/>
      <c r="DS108" s="953"/>
      <c r="DT108" s="953"/>
      <c r="DU108" s="953"/>
      <c r="DV108" s="953"/>
      <c r="DW108" s="953"/>
      <c r="DX108" s="953"/>
      <c r="DY108" s="953"/>
      <c r="DZ108" s="954"/>
    </row>
    <row r="109" spans="1:131" s="226" customFormat="1" ht="26.25" customHeight="1" x14ac:dyDescent="0.15">
      <c r="A109" s="947" t="s">
        <v>429</v>
      </c>
      <c r="B109" s="928"/>
      <c r="C109" s="928"/>
      <c r="D109" s="928"/>
      <c r="E109" s="928"/>
      <c r="F109" s="928"/>
      <c r="G109" s="928"/>
      <c r="H109" s="928"/>
      <c r="I109" s="928"/>
      <c r="J109" s="928"/>
      <c r="K109" s="928"/>
      <c r="L109" s="928"/>
      <c r="M109" s="928"/>
      <c r="N109" s="928"/>
      <c r="O109" s="928"/>
      <c r="P109" s="928"/>
      <c r="Q109" s="928"/>
      <c r="R109" s="928"/>
      <c r="S109" s="928"/>
      <c r="T109" s="928"/>
      <c r="U109" s="928"/>
      <c r="V109" s="928"/>
      <c r="W109" s="928"/>
      <c r="X109" s="928"/>
      <c r="Y109" s="928"/>
      <c r="Z109" s="929"/>
      <c r="AA109" s="927" t="s">
        <v>430</v>
      </c>
      <c r="AB109" s="928"/>
      <c r="AC109" s="928"/>
      <c r="AD109" s="928"/>
      <c r="AE109" s="929"/>
      <c r="AF109" s="927" t="s">
        <v>431</v>
      </c>
      <c r="AG109" s="928"/>
      <c r="AH109" s="928"/>
      <c r="AI109" s="928"/>
      <c r="AJ109" s="929"/>
      <c r="AK109" s="927" t="s">
        <v>310</v>
      </c>
      <c r="AL109" s="928"/>
      <c r="AM109" s="928"/>
      <c r="AN109" s="928"/>
      <c r="AO109" s="929"/>
      <c r="AP109" s="927" t="s">
        <v>432</v>
      </c>
      <c r="AQ109" s="928"/>
      <c r="AR109" s="928"/>
      <c r="AS109" s="928"/>
      <c r="AT109" s="930"/>
      <c r="AU109" s="947" t="s">
        <v>429</v>
      </c>
      <c r="AV109" s="928"/>
      <c r="AW109" s="928"/>
      <c r="AX109" s="928"/>
      <c r="AY109" s="928"/>
      <c r="AZ109" s="928"/>
      <c r="BA109" s="928"/>
      <c r="BB109" s="928"/>
      <c r="BC109" s="928"/>
      <c r="BD109" s="928"/>
      <c r="BE109" s="928"/>
      <c r="BF109" s="928"/>
      <c r="BG109" s="928"/>
      <c r="BH109" s="928"/>
      <c r="BI109" s="928"/>
      <c r="BJ109" s="928"/>
      <c r="BK109" s="928"/>
      <c r="BL109" s="928"/>
      <c r="BM109" s="928"/>
      <c r="BN109" s="928"/>
      <c r="BO109" s="928"/>
      <c r="BP109" s="929"/>
      <c r="BQ109" s="927" t="s">
        <v>430</v>
      </c>
      <c r="BR109" s="928"/>
      <c r="BS109" s="928"/>
      <c r="BT109" s="928"/>
      <c r="BU109" s="929"/>
      <c r="BV109" s="927" t="s">
        <v>431</v>
      </c>
      <c r="BW109" s="928"/>
      <c r="BX109" s="928"/>
      <c r="BY109" s="928"/>
      <c r="BZ109" s="929"/>
      <c r="CA109" s="927" t="s">
        <v>310</v>
      </c>
      <c r="CB109" s="928"/>
      <c r="CC109" s="928"/>
      <c r="CD109" s="928"/>
      <c r="CE109" s="929"/>
      <c r="CF109" s="948" t="s">
        <v>432</v>
      </c>
      <c r="CG109" s="948"/>
      <c r="CH109" s="948"/>
      <c r="CI109" s="948"/>
      <c r="CJ109" s="948"/>
      <c r="CK109" s="927" t="s">
        <v>433</v>
      </c>
      <c r="CL109" s="928"/>
      <c r="CM109" s="928"/>
      <c r="CN109" s="928"/>
      <c r="CO109" s="928"/>
      <c r="CP109" s="928"/>
      <c r="CQ109" s="928"/>
      <c r="CR109" s="928"/>
      <c r="CS109" s="928"/>
      <c r="CT109" s="928"/>
      <c r="CU109" s="928"/>
      <c r="CV109" s="928"/>
      <c r="CW109" s="928"/>
      <c r="CX109" s="928"/>
      <c r="CY109" s="928"/>
      <c r="CZ109" s="928"/>
      <c r="DA109" s="928"/>
      <c r="DB109" s="928"/>
      <c r="DC109" s="928"/>
      <c r="DD109" s="928"/>
      <c r="DE109" s="928"/>
      <c r="DF109" s="929"/>
      <c r="DG109" s="927" t="s">
        <v>430</v>
      </c>
      <c r="DH109" s="928"/>
      <c r="DI109" s="928"/>
      <c r="DJ109" s="928"/>
      <c r="DK109" s="929"/>
      <c r="DL109" s="927" t="s">
        <v>431</v>
      </c>
      <c r="DM109" s="928"/>
      <c r="DN109" s="928"/>
      <c r="DO109" s="928"/>
      <c r="DP109" s="929"/>
      <c r="DQ109" s="927" t="s">
        <v>310</v>
      </c>
      <c r="DR109" s="928"/>
      <c r="DS109" s="928"/>
      <c r="DT109" s="928"/>
      <c r="DU109" s="929"/>
      <c r="DV109" s="927" t="s">
        <v>432</v>
      </c>
      <c r="DW109" s="928"/>
      <c r="DX109" s="928"/>
      <c r="DY109" s="928"/>
      <c r="DZ109" s="930"/>
    </row>
    <row r="110" spans="1:131" s="226" customFormat="1" ht="26.25" customHeight="1" x14ac:dyDescent="0.15">
      <c r="A110" s="931" t="s">
        <v>434</v>
      </c>
      <c r="B110" s="932"/>
      <c r="C110" s="932"/>
      <c r="D110" s="932"/>
      <c r="E110" s="932"/>
      <c r="F110" s="932"/>
      <c r="G110" s="932"/>
      <c r="H110" s="932"/>
      <c r="I110" s="932"/>
      <c r="J110" s="932"/>
      <c r="K110" s="932"/>
      <c r="L110" s="932"/>
      <c r="M110" s="932"/>
      <c r="N110" s="932"/>
      <c r="O110" s="932"/>
      <c r="P110" s="932"/>
      <c r="Q110" s="932"/>
      <c r="R110" s="932"/>
      <c r="S110" s="932"/>
      <c r="T110" s="932"/>
      <c r="U110" s="932"/>
      <c r="V110" s="932"/>
      <c r="W110" s="932"/>
      <c r="X110" s="932"/>
      <c r="Y110" s="932"/>
      <c r="Z110" s="933"/>
      <c r="AA110" s="934">
        <v>532613</v>
      </c>
      <c r="AB110" s="935"/>
      <c r="AC110" s="935"/>
      <c r="AD110" s="935"/>
      <c r="AE110" s="936"/>
      <c r="AF110" s="937">
        <v>551274</v>
      </c>
      <c r="AG110" s="935"/>
      <c r="AH110" s="935"/>
      <c r="AI110" s="935"/>
      <c r="AJ110" s="936"/>
      <c r="AK110" s="937">
        <v>575673</v>
      </c>
      <c r="AL110" s="935"/>
      <c r="AM110" s="935"/>
      <c r="AN110" s="935"/>
      <c r="AO110" s="936"/>
      <c r="AP110" s="938">
        <v>18.399999999999999</v>
      </c>
      <c r="AQ110" s="939"/>
      <c r="AR110" s="939"/>
      <c r="AS110" s="939"/>
      <c r="AT110" s="940"/>
      <c r="AU110" s="941" t="s">
        <v>75</v>
      </c>
      <c r="AV110" s="942"/>
      <c r="AW110" s="942"/>
      <c r="AX110" s="942"/>
      <c r="AY110" s="942"/>
      <c r="AZ110" s="964" t="s">
        <v>435</v>
      </c>
      <c r="BA110" s="932"/>
      <c r="BB110" s="932"/>
      <c r="BC110" s="932"/>
      <c r="BD110" s="932"/>
      <c r="BE110" s="932"/>
      <c r="BF110" s="932"/>
      <c r="BG110" s="932"/>
      <c r="BH110" s="932"/>
      <c r="BI110" s="932"/>
      <c r="BJ110" s="932"/>
      <c r="BK110" s="932"/>
      <c r="BL110" s="932"/>
      <c r="BM110" s="932"/>
      <c r="BN110" s="932"/>
      <c r="BO110" s="932"/>
      <c r="BP110" s="933"/>
      <c r="BQ110" s="965">
        <v>6198545</v>
      </c>
      <c r="BR110" s="966"/>
      <c r="BS110" s="966"/>
      <c r="BT110" s="966"/>
      <c r="BU110" s="966"/>
      <c r="BV110" s="966">
        <v>6197852</v>
      </c>
      <c r="BW110" s="966"/>
      <c r="BX110" s="966"/>
      <c r="BY110" s="966"/>
      <c r="BZ110" s="966"/>
      <c r="CA110" s="966">
        <v>6161955</v>
      </c>
      <c r="CB110" s="966"/>
      <c r="CC110" s="966"/>
      <c r="CD110" s="966"/>
      <c r="CE110" s="966"/>
      <c r="CF110" s="979">
        <v>197.3</v>
      </c>
      <c r="CG110" s="980"/>
      <c r="CH110" s="980"/>
      <c r="CI110" s="980"/>
      <c r="CJ110" s="980"/>
      <c r="CK110" s="981" t="s">
        <v>436</v>
      </c>
      <c r="CL110" s="982"/>
      <c r="CM110" s="964" t="s">
        <v>437</v>
      </c>
      <c r="CN110" s="932"/>
      <c r="CO110" s="932"/>
      <c r="CP110" s="932"/>
      <c r="CQ110" s="932"/>
      <c r="CR110" s="932"/>
      <c r="CS110" s="932"/>
      <c r="CT110" s="932"/>
      <c r="CU110" s="932"/>
      <c r="CV110" s="932"/>
      <c r="CW110" s="932"/>
      <c r="CX110" s="932"/>
      <c r="CY110" s="932"/>
      <c r="CZ110" s="932"/>
      <c r="DA110" s="932"/>
      <c r="DB110" s="932"/>
      <c r="DC110" s="932"/>
      <c r="DD110" s="932"/>
      <c r="DE110" s="932"/>
      <c r="DF110" s="933"/>
      <c r="DG110" s="965" t="s">
        <v>130</v>
      </c>
      <c r="DH110" s="966"/>
      <c r="DI110" s="966"/>
      <c r="DJ110" s="966"/>
      <c r="DK110" s="966"/>
      <c r="DL110" s="966" t="s">
        <v>130</v>
      </c>
      <c r="DM110" s="966"/>
      <c r="DN110" s="966"/>
      <c r="DO110" s="966"/>
      <c r="DP110" s="966"/>
      <c r="DQ110" s="966" t="s">
        <v>130</v>
      </c>
      <c r="DR110" s="966"/>
      <c r="DS110" s="966"/>
      <c r="DT110" s="966"/>
      <c r="DU110" s="966"/>
      <c r="DV110" s="967" t="s">
        <v>130</v>
      </c>
      <c r="DW110" s="967"/>
      <c r="DX110" s="967"/>
      <c r="DY110" s="967"/>
      <c r="DZ110" s="968"/>
    </row>
    <row r="111" spans="1:131" s="226" customFormat="1" ht="26.25" customHeight="1" x14ac:dyDescent="0.15">
      <c r="A111" s="969" t="s">
        <v>438</v>
      </c>
      <c r="B111" s="970"/>
      <c r="C111" s="970"/>
      <c r="D111" s="970"/>
      <c r="E111" s="970"/>
      <c r="F111" s="970"/>
      <c r="G111" s="970"/>
      <c r="H111" s="970"/>
      <c r="I111" s="970"/>
      <c r="J111" s="970"/>
      <c r="K111" s="970"/>
      <c r="L111" s="970"/>
      <c r="M111" s="970"/>
      <c r="N111" s="970"/>
      <c r="O111" s="970"/>
      <c r="P111" s="970"/>
      <c r="Q111" s="970"/>
      <c r="R111" s="970"/>
      <c r="S111" s="970"/>
      <c r="T111" s="970"/>
      <c r="U111" s="970"/>
      <c r="V111" s="970"/>
      <c r="W111" s="970"/>
      <c r="X111" s="970"/>
      <c r="Y111" s="970"/>
      <c r="Z111" s="971"/>
      <c r="AA111" s="972" t="s">
        <v>130</v>
      </c>
      <c r="AB111" s="973"/>
      <c r="AC111" s="973"/>
      <c r="AD111" s="973"/>
      <c r="AE111" s="974"/>
      <c r="AF111" s="975" t="s">
        <v>130</v>
      </c>
      <c r="AG111" s="973"/>
      <c r="AH111" s="973"/>
      <c r="AI111" s="973"/>
      <c r="AJ111" s="974"/>
      <c r="AK111" s="975" t="s">
        <v>130</v>
      </c>
      <c r="AL111" s="973"/>
      <c r="AM111" s="973"/>
      <c r="AN111" s="973"/>
      <c r="AO111" s="974"/>
      <c r="AP111" s="976" t="s">
        <v>130</v>
      </c>
      <c r="AQ111" s="977"/>
      <c r="AR111" s="977"/>
      <c r="AS111" s="977"/>
      <c r="AT111" s="978"/>
      <c r="AU111" s="943"/>
      <c r="AV111" s="944"/>
      <c r="AW111" s="944"/>
      <c r="AX111" s="944"/>
      <c r="AY111" s="944"/>
      <c r="AZ111" s="957" t="s">
        <v>439</v>
      </c>
      <c r="BA111" s="958"/>
      <c r="BB111" s="958"/>
      <c r="BC111" s="958"/>
      <c r="BD111" s="958"/>
      <c r="BE111" s="958"/>
      <c r="BF111" s="958"/>
      <c r="BG111" s="958"/>
      <c r="BH111" s="958"/>
      <c r="BI111" s="958"/>
      <c r="BJ111" s="958"/>
      <c r="BK111" s="958"/>
      <c r="BL111" s="958"/>
      <c r="BM111" s="958"/>
      <c r="BN111" s="958"/>
      <c r="BO111" s="958"/>
      <c r="BP111" s="959"/>
      <c r="BQ111" s="960">
        <v>66179</v>
      </c>
      <c r="BR111" s="961"/>
      <c r="BS111" s="961"/>
      <c r="BT111" s="961"/>
      <c r="BU111" s="961"/>
      <c r="BV111" s="961">
        <v>47640</v>
      </c>
      <c r="BW111" s="961"/>
      <c r="BX111" s="961"/>
      <c r="BY111" s="961"/>
      <c r="BZ111" s="961"/>
      <c r="CA111" s="961">
        <v>28765</v>
      </c>
      <c r="CB111" s="961"/>
      <c r="CC111" s="961"/>
      <c r="CD111" s="961"/>
      <c r="CE111" s="961"/>
      <c r="CF111" s="955">
        <v>0.9</v>
      </c>
      <c r="CG111" s="956"/>
      <c r="CH111" s="956"/>
      <c r="CI111" s="956"/>
      <c r="CJ111" s="956"/>
      <c r="CK111" s="983"/>
      <c r="CL111" s="984"/>
      <c r="CM111" s="957" t="s">
        <v>440</v>
      </c>
      <c r="CN111" s="958"/>
      <c r="CO111" s="958"/>
      <c r="CP111" s="958"/>
      <c r="CQ111" s="958"/>
      <c r="CR111" s="958"/>
      <c r="CS111" s="958"/>
      <c r="CT111" s="958"/>
      <c r="CU111" s="958"/>
      <c r="CV111" s="958"/>
      <c r="CW111" s="958"/>
      <c r="CX111" s="958"/>
      <c r="CY111" s="958"/>
      <c r="CZ111" s="958"/>
      <c r="DA111" s="958"/>
      <c r="DB111" s="958"/>
      <c r="DC111" s="958"/>
      <c r="DD111" s="958"/>
      <c r="DE111" s="958"/>
      <c r="DF111" s="959"/>
      <c r="DG111" s="960" t="s">
        <v>441</v>
      </c>
      <c r="DH111" s="961"/>
      <c r="DI111" s="961"/>
      <c r="DJ111" s="961"/>
      <c r="DK111" s="961"/>
      <c r="DL111" s="961" t="s">
        <v>441</v>
      </c>
      <c r="DM111" s="961"/>
      <c r="DN111" s="961"/>
      <c r="DO111" s="961"/>
      <c r="DP111" s="961"/>
      <c r="DQ111" s="961" t="s">
        <v>441</v>
      </c>
      <c r="DR111" s="961"/>
      <c r="DS111" s="961"/>
      <c r="DT111" s="961"/>
      <c r="DU111" s="961"/>
      <c r="DV111" s="962" t="s">
        <v>130</v>
      </c>
      <c r="DW111" s="962"/>
      <c r="DX111" s="962"/>
      <c r="DY111" s="962"/>
      <c r="DZ111" s="963"/>
    </row>
    <row r="112" spans="1:131" s="226" customFormat="1" ht="26.25" customHeight="1" x14ac:dyDescent="0.15">
      <c r="A112" s="987" t="s">
        <v>442</v>
      </c>
      <c r="B112" s="988"/>
      <c r="C112" s="958" t="s">
        <v>443</v>
      </c>
      <c r="D112" s="958"/>
      <c r="E112" s="958"/>
      <c r="F112" s="958"/>
      <c r="G112" s="958"/>
      <c r="H112" s="958"/>
      <c r="I112" s="958"/>
      <c r="J112" s="958"/>
      <c r="K112" s="958"/>
      <c r="L112" s="958"/>
      <c r="M112" s="958"/>
      <c r="N112" s="958"/>
      <c r="O112" s="958"/>
      <c r="P112" s="958"/>
      <c r="Q112" s="958"/>
      <c r="R112" s="958"/>
      <c r="S112" s="958"/>
      <c r="T112" s="958"/>
      <c r="U112" s="958"/>
      <c r="V112" s="958"/>
      <c r="W112" s="958"/>
      <c r="X112" s="958"/>
      <c r="Y112" s="958"/>
      <c r="Z112" s="959"/>
      <c r="AA112" s="993" t="s">
        <v>441</v>
      </c>
      <c r="AB112" s="994"/>
      <c r="AC112" s="994"/>
      <c r="AD112" s="994"/>
      <c r="AE112" s="995"/>
      <c r="AF112" s="996" t="s">
        <v>441</v>
      </c>
      <c r="AG112" s="994"/>
      <c r="AH112" s="994"/>
      <c r="AI112" s="994"/>
      <c r="AJ112" s="995"/>
      <c r="AK112" s="996" t="s">
        <v>413</v>
      </c>
      <c r="AL112" s="994"/>
      <c r="AM112" s="994"/>
      <c r="AN112" s="994"/>
      <c r="AO112" s="995"/>
      <c r="AP112" s="997" t="s">
        <v>441</v>
      </c>
      <c r="AQ112" s="998"/>
      <c r="AR112" s="998"/>
      <c r="AS112" s="998"/>
      <c r="AT112" s="999"/>
      <c r="AU112" s="943"/>
      <c r="AV112" s="944"/>
      <c r="AW112" s="944"/>
      <c r="AX112" s="944"/>
      <c r="AY112" s="944"/>
      <c r="AZ112" s="957" t="s">
        <v>444</v>
      </c>
      <c r="BA112" s="958"/>
      <c r="BB112" s="958"/>
      <c r="BC112" s="958"/>
      <c r="BD112" s="958"/>
      <c r="BE112" s="958"/>
      <c r="BF112" s="958"/>
      <c r="BG112" s="958"/>
      <c r="BH112" s="958"/>
      <c r="BI112" s="958"/>
      <c r="BJ112" s="958"/>
      <c r="BK112" s="958"/>
      <c r="BL112" s="958"/>
      <c r="BM112" s="958"/>
      <c r="BN112" s="958"/>
      <c r="BO112" s="958"/>
      <c r="BP112" s="959"/>
      <c r="BQ112" s="960">
        <v>938748</v>
      </c>
      <c r="BR112" s="961"/>
      <c r="BS112" s="961"/>
      <c r="BT112" s="961"/>
      <c r="BU112" s="961"/>
      <c r="BV112" s="961">
        <v>920072</v>
      </c>
      <c r="BW112" s="961"/>
      <c r="BX112" s="961"/>
      <c r="BY112" s="961"/>
      <c r="BZ112" s="961"/>
      <c r="CA112" s="961">
        <v>885996</v>
      </c>
      <c r="CB112" s="961"/>
      <c r="CC112" s="961"/>
      <c r="CD112" s="961"/>
      <c r="CE112" s="961"/>
      <c r="CF112" s="955">
        <v>28.4</v>
      </c>
      <c r="CG112" s="956"/>
      <c r="CH112" s="956"/>
      <c r="CI112" s="956"/>
      <c r="CJ112" s="956"/>
      <c r="CK112" s="983"/>
      <c r="CL112" s="984"/>
      <c r="CM112" s="957" t="s">
        <v>445</v>
      </c>
      <c r="CN112" s="958"/>
      <c r="CO112" s="958"/>
      <c r="CP112" s="958"/>
      <c r="CQ112" s="958"/>
      <c r="CR112" s="958"/>
      <c r="CS112" s="958"/>
      <c r="CT112" s="958"/>
      <c r="CU112" s="958"/>
      <c r="CV112" s="958"/>
      <c r="CW112" s="958"/>
      <c r="CX112" s="958"/>
      <c r="CY112" s="958"/>
      <c r="CZ112" s="958"/>
      <c r="DA112" s="958"/>
      <c r="DB112" s="958"/>
      <c r="DC112" s="958"/>
      <c r="DD112" s="958"/>
      <c r="DE112" s="958"/>
      <c r="DF112" s="959"/>
      <c r="DG112" s="960" t="s">
        <v>130</v>
      </c>
      <c r="DH112" s="961"/>
      <c r="DI112" s="961"/>
      <c r="DJ112" s="961"/>
      <c r="DK112" s="961"/>
      <c r="DL112" s="961" t="s">
        <v>130</v>
      </c>
      <c r="DM112" s="961"/>
      <c r="DN112" s="961"/>
      <c r="DO112" s="961"/>
      <c r="DP112" s="961"/>
      <c r="DQ112" s="961" t="s">
        <v>130</v>
      </c>
      <c r="DR112" s="961"/>
      <c r="DS112" s="961"/>
      <c r="DT112" s="961"/>
      <c r="DU112" s="961"/>
      <c r="DV112" s="962" t="s">
        <v>441</v>
      </c>
      <c r="DW112" s="962"/>
      <c r="DX112" s="962"/>
      <c r="DY112" s="962"/>
      <c r="DZ112" s="963"/>
    </row>
    <row r="113" spans="1:130" s="226" customFormat="1" ht="26.25" customHeight="1" x14ac:dyDescent="0.15">
      <c r="A113" s="989"/>
      <c r="B113" s="990"/>
      <c r="C113" s="958" t="s">
        <v>446</v>
      </c>
      <c r="D113" s="958"/>
      <c r="E113" s="958"/>
      <c r="F113" s="958"/>
      <c r="G113" s="958"/>
      <c r="H113" s="958"/>
      <c r="I113" s="958"/>
      <c r="J113" s="958"/>
      <c r="K113" s="958"/>
      <c r="L113" s="958"/>
      <c r="M113" s="958"/>
      <c r="N113" s="958"/>
      <c r="O113" s="958"/>
      <c r="P113" s="958"/>
      <c r="Q113" s="958"/>
      <c r="R113" s="958"/>
      <c r="S113" s="958"/>
      <c r="T113" s="958"/>
      <c r="U113" s="958"/>
      <c r="V113" s="958"/>
      <c r="W113" s="958"/>
      <c r="X113" s="958"/>
      <c r="Y113" s="958"/>
      <c r="Z113" s="959"/>
      <c r="AA113" s="972">
        <v>82308</v>
      </c>
      <c r="AB113" s="973"/>
      <c r="AC113" s="973"/>
      <c r="AD113" s="973"/>
      <c r="AE113" s="974"/>
      <c r="AF113" s="975">
        <v>84782</v>
      </c>
      <c r="AG113" s="973"/>
      <c r="AH113" s="973"/>
      <c r="AI113" s="973"/>
      <c r="AJ113" s="974"/>
      <c r="AK113" s="975">
        <v>82730</v>
      </c>
      <c r="AL113" s="973"/>
      <c r="AM113" s="973"/>
      <c r="AN113" s="973"/>
      <c r="AO113" s="974"/>
      <c r="AP113" s="976">
        <v>2.6</v>
      </c>
      <c r="AQ113" s="977"/>
      <c r="AR113" s="977"/>
      <c r="AS113" s="977"/>
      <c r="AT113" s="978"/>
      <c r="AU113" s="943"/>
      <c r="AV113" s="944"/>
      <c r="AW113" s="944"/>
      <c r="AX113" s="944"/>
      <c r="AY113" s="944"/>
      <c r="AZ113" s="957" t="s">
        <v>447</v>
      </c>
      <c r="BA113" s="958"/>
      <c r="BB113" s="958"/>
      <c r="BC113" s="958"/>
      <c r="BD113" s="958"/>
      <c r="BE113" s="958"/>
      <c r="BF113" s="958"/>
      <c r="BG113" s="958"/>
      <c r="BH113" s="958"/>
      <c r="BI113" s="958"/>
      <c r="BJ113" s="958"/>
      <c r="BK113" s="958"/>
      <c r="BL113" s="958"/>
      <c r="BM113" s="958"/>
      <c r="BN113" s="958"/>
      <c r="BO113" s="958"/>
      <c r="BP113" s="959"/>
      <c r="BQ113" s="960">
        <v>193158</v>
      </c>
      <c r="BR113" s="961"/>
      <c r="BS113" s="961"/>
      <c r="BT113" s="961"/>
      <c r="BU113" s="961"/>
      <c r="BV113" s="961">
        <v>198432</v>
      </c>
      <c r="BW113" s="961"/>
      <c r="BX113" s="961"/>
      <c r="BY113" s="961"/>
      <c r="BZ113" s="961"/>
      <c r="CA113" s="961">
        <v>235158</v>
      </c>
      <c r="CB113" s="961"/>
      <c r="CC113" s="961"/>
      <c r="CD113" s="961"/>
      <c r="CE113" s="961"/>
      <c r="CF113" s="955">
        <v>7.5</v>
      </c>
      <c r="CG113" s="956"/>
      <c r="CH113" s="956"/>
      <c r="CI113" s="956"/>
      <c r="CJ113" s="956"/>
      <c r="CK113" s="983"/>
      <c r="CL113" s="984"/>
      <c r="CM113" s="957" t="s">
        <v>448</v>
      </c>
      <c r="CN113" s="958"/>
      <c r="CO113" s="958"/>
      <c r="CP113" s="958"/>
      <c r="CQ113" s="958"/>
      <c r="CR113" s="958"/>
      <c r="CS113" s="958"/>
      <c r="CT113" s="958"/>
      <c r="CU113" s="958"/>
      <c r="CV113" s="958"/>
      <c r="CW113" s="958"/>
      <c r="CX113" s="958"/>
      <c r="CY113" s="958"/>
      <c r="CZ113" s="958"/>
      <c r="DA113" s="958"/>
      <c r="DB113" s="958"/>
      <c r="DC113" s="958"/>
      <c r="DD113" s="958"/>
      <c r="DE113" s="958"/>
      <c r="DF113" s="959"/>
      <c r="DG113" s="993">
        <v>66179</v>
      </c>
      <c r="DH113" s="994"/>
      <c r="DI113" s="994"/>
      <c r="DJ113" s="994"/>
      <c r="DK113" s="995"/>
      <c r="DL113" s="996">
        <v>47640</v>
      </c>
      <c r="DM113" s="994"/>
      <c r="DN113" s="994"/>
      <c r="DO113" s="994"/>
      <c r="DP113" s="995"/>
      <c r="DQ113" s="996">
        <v>28765</v>
      </c>
      <c r="DR113" s="994"/>
      <c r="DS113" s="994"/>
      <c r="DT113" s="994"/>
      <c r="DU113" s="995"/>
      <c r="DV113" s="997">
        <v>0.9</v>
      </c>
      <c r="DW113" s="998"/>
      <c r="DX113" s="998"/>
      <c r="DY113" s="998"/>
      <c r="DZ113" s="999"/>
    </row>
    <row r="114" spans="1:130" s="226" customFormat="1" ht="26.25" customHeight="1" x14ac:dyDescent="0.15">
      <c r="A114" s="989"/>
      <c r="B114" s="990"/>
      <c r="C114" s="958" t="s">
        <v>449</v>
      </c>
      <c r="D114" s="958"/>
      <c r="E114" s="958"/>
      <c r="F114" s="958"/>
      <c r="G114" s="958"/>
      <c r="H114" s="958"/>
      <c r="I114" s="958"/>
      <c r="J114" s="958"/>
      <c r="K114" s="958"/>
      <c r="L114" s="958"/>
      <c r="M114" s="958"/>
      <c r="N114" s="958"/>
      <c r="O114" s="958"/>
      <c r="P114" s="958"/>
      <c r="Q114" s="958"/>
      <c r="R114" s="958"/>
      <c r="S114" s="958"/>
      <c r="T114" s="958"/>
      <c r="U114" s="958"/>
      <c r="V114" s="958"/>
      <c r="W114" s="958"/>
      <c r="X114" s="958"/>
      <c r="Y114" s="958"/>
      <c r="Z114" s="959"/>
      <c r="AA114" s="993">
        <v>42035</v>
      </c>
      <c r="AB114" s="994"/>
      <c r="AC114" s="994"/>
      <c r="AD114" s="994"/>
      <c r="AE114" s="995"/>
      <c r="AF114" s="996">
        <v>43872</v>
      </c>
      <c r="AG114" s="994"/>
      <c r="AH114" s="994"/>
      <c r="AI114" s="994"/>
      <c r="AJ114" s="995"/>
      <c r="AK114" s="996">
        <v>59940</v>
      </c>
      <c r="AL114" s="994"/>
      <c r="AM114" s="994"/>
      <c r="AN114" s="994"/>
      <c r="AO114" s="995"/>
      <c r="AP114" s="997">
        <v>1.9</v>
      </c>
      <c r="AQ114" s="998"/>
      <c r="AR114" s="998"/>
      <c r="AS114" s="998"/>
      <c r="AT114" s="999"/>
      <c r="AU114" s="943"/>
      <c r="AV114" s="944"/>
      <c r="AW114" s="944"/>
      <c r="AX114" s="944"/>
      <c r="AY114" s="944"/>
      <c r="AZ114" s="957" t="s">
        <v>450</v>
      </c>
      <c r="BA114" s="958"/>
      <c r="BB114" s="958"/>
      <c r="BC114" s="958"/>
      <c r="BD114" s="958"/>
      <c r="BE114" s="958"/>
      <c r="BF114" s="958"/>
      <c r="BG114" s="958"/>
      <c r="BH114" s="958"/>
      <c r="BI114" s="958"/>
      <c r="BJ114" s="958"/>
      <c r="BK114" s="958"/>
      <c r="BL114" s="958"/>
      <c r="BM114" s="958"/>
      <c r="BN114" s="958"/>
      <c r="BO114" s="958"/>
      <c r="BP114" s="959"/>
      <c r="BQ114" s="960">
        <v>944</v>
      </c>
      <c r="BR114" s="961"/>
      <c r="BS114" s="961"/>
      <c r="BT114" s="961"/>
      <c r="BU114" s="961"/>
      <c r="BV114" s="961" t="s">
        <v>441</v>
      </c>
      <c r="BW114" s="961"/>
      <c r="BX114" s="961"/>
      <c r="BY114" s="961"/>
      <c r="BZ114" s="961"/>
      <c r="CA114" s="961" t="s">
        <v>413</v>
      </c>
      <c r="CB114" s="961"/>
      <c r="CC114" s="961"/>
      <c r="CD114" s="961"/>
      <c r="CE114" s="961"/>
      <c r="CF114" s="955" t="s">
        <v>441</v>
      </c>
      <c r="CG114" s="956"/>
      <c r="CH114" s="956"/>
      <c r="CI114" s="956"/>
      <c r="CJ114" s="956"/>
      <c r="CK114" s="983"/>
      <c r="CL114" s="984"/>
      <c r="CM114" s="957" t="s">
        <v>451</v>
      </c>
      <c r="CN114" s="958"/>
      <c r="CO114" s="958"/>
      <c r="CP114" s="958"/>
      <c r="CQ114" s="958"/>
      <c r="CR114" s="958"/>
      <c r="CS114" s="958"/>
      <c r="CT114" s="958"/>
      <c r="CU114" s="958"/>
      <c r="CV114" s="958"/>
      <c r="CW114" s="958"/>
      <c r="CX114" s="958"/>
      <c r="CY114" s="958"/>
      <c r="CZ114" s="958"/>
      <c r="DA114" s="958"/>
      <c r="DB114" s="958"/>
      <c r="DC114" s="958"/>
      <c r="DD114" s="958"/>
      <c r="DE114" s="958"/>
      <c r="DF114" s="959"/>
      <c r="DG114" s="993" t="s">
        <v>413</v>
      </c>
      <c r="DH114" s="994"/>
      <c r="DI114" s="994"/>
      <c r="DJ114" s="994"/>
      <c r="DK114" s="995"/>
      <c r="DL114" s="996" t="s">
        <v>441</v>
      </c>
      <c r="DM114" s="994"/>
      <c r="DN114" s="994"/>
      <c r="DO114" s="994"/>
      <c r="DP114" s="995"/>
      <c r="DQ114" s="996" t="s">
        <v>130</v>
      </c>
      <c r="DR114" s="994"/>
      <c r="DS114" s="994"/>
      <c r="DT114" s="994"/>
      <c r="DU114" s="995"/>
      <c r="DV114" s="997" t="s">
        <v>413</v>
      </c>
      <c r="DW114" s="998"/>
      <c r="DX114" s="998"/>
      <c r="DY114" s="998"/>
      <c r="DZ114" s="999"/>
    </row>
    <row r="115" spans="1:130" s="226" customFormat="1" ht="26.25" customHeight="1" x14ac:dyDescent="0.15">
      <c r="A115" s="989"/>
      <c r="B115" s="990"/>
      <c r="C115" s="958" t="s">
        <v>452</v>
      </c>
      <c r="D115" s="958"/>
      <c r="E115" s="958"/>
      <c r="F115" s="958"/>
      <c r="G115" s="958"/>
      <c r="H115" s="958"/>
      <c r="I115" s="958"/>
      <c r="J115" s="958"/>
      <c r="K115" s="958"/>
      <c r="L115" s="958"/>
      <c r="M115" s="958"/>
      <c r="N115" s="958"/>
      <c r="O115" s="958"/>
      <c r="P115" s="958"/>
      <c r="Q115" s="958"/>
      <c r="R115" s="958"/>
      <c r="S115" s="958"/>
      <c r="T115" s="958"/>
      <c r="U115" s="958"/>
      <c r="V115" s="958"/>
      <c r="W115" s="958"/>
      <c r="X115" s="958"/>
      <c r="Y115" s="958"/>
      <c r="Z115" s="959"/>
      <c r="AA115" s="972">
        <v>19746</v>
      </c>
      <c r="AB115" s="973"/>
      <c r="AC115" s="973"/>
      <c r="AD115" s="973"/>
      <c r="AE115" s="974"/>
      <c r="AF115" s="975">
        <v>19746</v>
      </c>
      <c r="AG115" s="973"/>
      <c r="AH115" s="973"/>
      <c r="AI115" s="973"/>
      <c r="AJ115" s="974"/>
      <c r="AK115" s="975">
        <v>19746</v>
      </c>
      <c r="AL115" s="973"/>
      <c r="AM115" s="973"/>
      <c r="AN115" s="973"/>
      <c r="AO115" s="974"/>
      <c r="AP115" s="976">
        <v>0.6</v>
      </c>
      <c r="AQ115" s="977"/>
      <c r="AR115" s="977"/>
      <c r="AS115" s="977"/>
      <c r="AT115" s="978"/>
      <c r="AU115" s="943"/>
      <c r="AV115" s="944"/>
      <c r="AW115" s="944"/>
      <c r="AX115" s="944"/>
      <c r="AY115" s="944"/>
      <c r="AZ115" s="957" t="s">
        <v>453</v>
      </c>
      <c r="BA115" s="958"/>
      <c r="BB115" s="958"/>
      <c r="BC115" s="958"/>
      <c r="BD115" s="958"/>
      <c r="BE115" s="958"/>
      <c r="BF115" s="958"/>
      <c r="BG115" s="958"/>
      <c r="BH115" s="958"/>
      <c r="BI115" s="958"/>
      <c r="BJ115" s="958"/>
      <c r="BK115" s="958"/>
      <c r="BL115" s="958"/>
      <c r="BM115" s="958"/>
      <c r="BN115" s="958"/>
      <c r="BO115" s="958"/>
      <c r="BP115" s="959"/>
      <c r="BQ115" s="960" t="s">
        <v>441</v>
      </c>
      <c r="BR115" s="961"/>
      <c r="BS115" s="961"/>
      <c r="BT115" s="961"/>
      <c r="BU115" s="961"/>
      <c r="BV115" s="961" t="s">
        <v>441</v>
      </c>
      <c r="BW115" s="961"/>
      <c r="BX115" s="961"/>
      <c r="BY115" s="961"/>
      <c r="BZ115" s="961"/>
      <c r="CA115" s="961" t="s">
        <v>130</v>
      </c>
      <c r="CB115" s="961"/>
      <c r="CC115" s="961"/>
      <c r="CD115" s="961"/>
      <c r="CE115" s="961"/>
      <c r="CF115" s="955" t="s">
        <v>441</v>
      </c>
      <c r="CG115" s="956"/>
      <c r="CH115" s="956"/>
      <c r="CI115" s="956"/>
      <c r="CJ115" s="956"/>
      <c r="CK115" s="983"/>
      <c r="CL115" s="984"/>
      <c r="CM115" s="957" t="s">
        <v>454</v>
      </c>
      <c r="CN115" s="958"/>
      <c r="CO115" s="958"/>
      <c r="CP115" s="958"/>
      <c r="CQ115" s="958"/>
      <c r="CR115" s="958"/>
      <c r="CS115" s="958"/>
      <c r="CT115" s="958"/>
      <c r="CU115" s="958"/>
      <c r="CV115" s="958"/>
      <c r="CW115" s="958"/>
      <c r="CX115" s="958"/>
      <c r="CY115" s="958"/>
      <c r="CZ115" s="958"/>
      <c r="DA115" s="958"/>
      <c r="DB115" s="958"/>
      <c r="DC115" s="958"/>
      <c r="DD115" s="958"/>
      <c r="DE115" s="958"/>
      <c r="DF115" s="959"/>
      <c r="DG115" s="993" t="s">
        <v>441</v>
      </c>
      <c r="DH115" s="994"/>
      <c r="DI115" s="994"/>
      <c r="DJ115" s="994"/>
      <c r="DK115" s="995"/>
      <c r="DL115" s="996" t="s">
        <v>441</v>
      </c>
      <c r="DM115" s="994"/>
      <c r="DN115" s="994"/>
      <c r="DO115" s="994"/>
      <c r="DP115" s="995"/>
      <c r="DQ115" s="996" t="s">
        <v>441</v>
      </c>
      <c r="DR115" s="994"/>
      <c r="DS115" s="994"/>
      <c r="DT115" s="994"/>
      <c r="DU115" s="995"/>
      <c r="DV115" s="997" t="s">
        <v>441</v>
      </c>
      <c r="DW115" s="998"/>
      <c r="DX115" s="998"/>
      <c r="DY115" s="998"/>
      <c r="DZ115" s="999"/>
    </row>
    <row r="116" spans="1:130" s="226" customFormat="1" ht="26.25" customHeight="1" x14ac:dyDescent="0.15">
      <c r="A116" s="991"/>
      <c r="B116" s="992"/>
      <c r="C116" s="1000" t="s">
        <v>455</v>
      </c>
      <c r="D116" s="1000"/>
      <c r="E116" s="1000"/>
      <c r="F116" s="1000"/>
      <c r="G116" s="1000"/>
      <c r="H116" s="1000"/>
      <c r="I116" s="1000"/>
      <c r="J116" s="1000"/>
      <c r="K116" s="1000"/>
      <c r="L116" s="1000"/>
      <c r="M116" s="1000"/>
      <c r="N116" s="1000"/>
      <c r="O116" s="1000"/>
      <c r="P116" s="1000"/>
      <c r="Q116" s="1000"/>
      <c r="R116" s="1000"/>
      <c r="S116" s="1000"/>
      <c r="T116" s="1000"/>
      <c r="U116" s="1000"/>
      <c r="V116" s="1000"/>
      <c r="W116" s="1000"/>
      <c r="X116" s="1000"/>
      <c r="Y116" s="1000"/>
      <c r="Z116" s="1001"/>
      <c r="AA116" s="993">
        <v>207</v>
      </c>
      <c r="AB116" s="994"/>
      <c r="AC116" s="994"/>
      <c r="AD116" s="994"/>
      <c r="AE116" s="995"/>
      <c r="AF116" s="996">
        <v>261</v>
      </c>
      <c r="AG116" s="994"/>
      <c r="AH116" s="994"/>
      <c r="AI116" s="994"/>
      <c r="AJ116" s="995"/>
      <c r="AK116" s="996">
        <v>134</v>
      </c>
      <c r="AL116" s="994"/>
      <c r="AM116" s="994"/>
      <c r="AN116" s="994"/>
      <c r="AO116" s="995"/>
      <c r="AP116" s="997">
        <v>0</v>
      </c>
      <c r="AQ116" s="998"/>
      <c r="AR116" s="998"/>
      <c r="AS116" s="998"/>
      <c r="AT116" s="999"/>
      <c r="AU116" s="943"/>
      <c r="AV116" s="944"/>
      <c r="AW116" s="944"/>
      <c r="AX116" s="944"/>
      <c r="AY116" s="944"/>
      <c r="AZ116" s="1002" t="s">
        <v>456</v>
      </c>
      <c r="BA116" s="1003"/>
      <c r="BB116" s="1003"/>
      <c r="BC116" s="1003"/>
      <c r="BD116" s="1003"/>
      <c r="BE116" s="1003"/>
      <c r="BF116" s="1003"/>
      <c r="BG116" s="1003"/>
      <c r="BH116" s="1003"/>
      <c r="BI116" s="1003"/>
      <c r="BJ116" s="1003"/>
      <c r="BK116" s="1003"/>
      <c r="BL116" s="1003"/>
      <c r="BM116" s="1003"/>
      <c r="BN116" s="1003"/>
      <c r="BO116" s="1003"/>
      <c r="BP116" s="1004"/>
      <c r="BQ116" s="960" t="s">
        <v>441</v>
      </c>
      <c r="BR116" s="961"/>
      <c r="BS116" s="961"/>
      <c r="BT116" s="961"/>
      <c r="BU116" s="961"/>
      <c r="BV116" s="961" t="s">
        <v>130</v>
      </c>
      <c r="BW116" s="961"/>
      <c r="BX116" s="961"/>
      <c r="BY116" s="961"/>
      <c r="BZ116" s="961"/>
      <c r="CA116" s="961" t="s">
        <v>441</v>
      </c>
      <c r="CB116" s="961"/>
      <c r="CC116" s="961"/>
      <c r="CD116" s="961"/>
      <c r="CE116" s="961"/>
      <c r="CF116" s="955" t="s">
        <v>130</v>
      </c>
      <c r="CG116" s="956"/>
      <c r="CH116" s="956"/>
      <c r="CI116" s="956"/>
      <c r="CJ116" s="956"/>
      <c r="CK116" s="983"/>
      <c r="CL116" s="984"/>
      <c r="CM116" s="957" t="s">
        <v>457</v>
      </c>
      <c r="CN116" s="958"/>
      <c r="CO116" s="958"/>
      <c r="CP116" s="958"/>
      <c r="CQ116" s="958"/>
      <c r="CR116" s="958"/>
      <c r="CS116" s="958"/>
      <c r="CT116" s="958"/>
      <c r="CU116" s="958"/>
      <c r="CV116" s="958"/>
      <c r="CW116" s="958"/>
      <c r="CX116" s="958"/>
      <c r="CY116" s="958"/>
      <c r="CZ116" s="958"/>
      <c r="DA116" s="958"/>
      <c r="DB116" s="958"/>
      <c r="DC116" s="958"/>
      <c r="DD116" s="958"/>
      <c r="DE116" s="958"/>
      <c r="DF116" s="959"/>
      <c r="DG116" s="993" t="s">
        <v>130</v>
      </c>
      <c r="DH116" s="994"/>
      <c r="DI116" s="994"/>
      <c r="DJ116" s="994"/>
      <c r="DK116" s="995"/>
      <c r="DL116" s="996" t="s">
        <v>130</v>
      </c>
      <c r="DM116" s="994"/>
      <c r="DN116" s="994"/>
      <c r="DO116" s="994"/>
      <c r="DP116" s="995"/>
      <c r="DQ116" s="996" t="s">
        <v>441</v>
      </c>
      <c r="DR116" s="994"/>
      <c r="DS116" s="994"/>
      <c r="DT116" s="994"/>
      <c r="DU116" s="995"/>
      <c r="DV116" s="997" t="s">
        <v>130</v>
      </c>
      <c r="DW116" s="998"/>
      <c r="DX116" s="998"/>
      <c r="DY116" s="998"/>
      <c r="DZ116" s="999"/>
    </row>
    <row r="117" spans="1:130" s="226" customFormat="1" ht="26.25" customHeight="1" x14ac:dyDescent="0.15">
      <c r="A117" s="947" t="s">
        <v>188</v>
      </c>
      <c r="B117" s="928"/>
      <c r="C117" s="928"/>
      <c r="D117" s="928"/>
      <c r="E117" s="928"/>
      <c r="F117" s="928"/>
      <c r="G117" s="928"/>
      <c r="H117" s="928"/>
      <c r="I117" s="928"/>
      <c r="J117" s="928"/>
      <c r="K117" s="928"/>
      <c r="L117" s="928"/>
      <c r="M117" s="928"/>
      <c r="N117" s="928"/>
      <c r="O117" s="928"/>
      <c r="P117" s="928"/>
      <c r="Q117" s="928"/>
      <c r="R117" s="928"/>
      <c r="S117" s="928"/>
      <c r="T117" s="928"/>
      <c r="U117" s="928"/>
      <c r="V117" s="928"/>
      <c r="W117" s="928"/>
      <c r="X117" s="928"/>
      <c r="Y117" s="1012" t="s">
        <v>458</v>
      </c>
      <c r="Z117" s="929"/>
      <c r="AA117" s="1013">
        <v>676909</v>
      </c>
      <c r="AB117" s="1014"/>
      <c r="AC117" s="1014"/>
      <c r="AD117" s="1014"/>
      <c r="AE117" s="1015"/>
      <c r="AF117" s="1016">
        <v>699935</v>
      </c>
      <c r="AG117" s="1014"/>
      <c r="AH117" s="1014"/>
      <c r="AI117" s="1014"/>
      <c r="AJ117" s="1015"/>
      <c r="AK117" s="1016">
        <v>738223</v>
      </c>
      <c r="AL117" s="1014"/>
      <c r="AM117" s="1014"/>
      <c r="AN117" s="1014"/>
      <c r="AO117" s="1015"/>
      <c r="AP117" s="1017"/>
      <c r="AQ117" s="1018"/>
      <c r="AR117" s="1018"/>
      <c r="AS117" s="1018"/>
      <c r="AT117" s="1019"/>
      <c r="AU117" s="943"/>
      <c r="AV117" s="944"/>
      <c r="AW117" s="944"/>
      <c r="AX117" s="944"/>
      <c r="AY117" s="944"/>
      <c r="AZ117" s="1009" t="s">
        <v>459</v>
      </c>
      <c r="BA117" s="1010"/>
      <c r="BB117" s="1010"/>
      <c r="BC117" s="1010"/>
      <c r="BD117" s="1010"/>
      <c r="BE117" s="1010"/>
      <c r="BF117" s="1010"/>
      <c r="BG117" s="1010"/>
      <c r="BH117" s="1010"/>
      <c r="BI117" s="1010"/>
      <c r="BJ117" s="1010"/>
      <c r="BK117" s="1010"/>
      <c r="BL117" s="1010"/>
      <c r="BM117" s="1010"/>
      <c r="BN117" s="1010"/>
      <c r="BO117" s="1010"/>
      <c r="BP117" s="1011"/>
      <c r="BQ117" s="960" t="s">
        <v>130</v>
      </c>
      <c r="BR117" s="961"/>
      <c r="BS117" s="961"/>
      <c r="BT117" s="961"/>
      <c r="BU117" s="961"/>
      <c r="BV117" s="961" t="s">
        <v>130</v>
      </c>
      <c r="BW117" s="961"/>
      <c r="BX117" s="961"/>
      <c r="BY117" s="961"/>
      <c r="BZ117" s="961"/>
      <c r="CA117" s="961" t="s">
        <v>130</v>
      </c>
      <c r="CB117" s="961"/>
      <c r="CC117" s="961"/>
      <c r="CD117" s="961"/>
      <c r="CE117" s="961"/>
      <c r="CF117" s="955" t="s">
        <v>130</v>
      </c>
      <c r="CG117" s="956"/>
      <c r="CH117" s="956"/>
      <c r="CI117" s="956"/>
      <c r="CJ117" s="956"/>
      <c r="CK117" s="983"/>
      <c r="CL117" s="984"/>
      <c r="CM117" s="957" t="s">
        <v>460</v>
      </c>
      <c r="CN117" s="958"/>
      <c r="CO117" s="958"/>
      <c r="CP117" s="958"/>
      <c r="CQ117" s="958"/>
      <c r="CR117" s="958"/>
      <c r="CS117" s="958"/>
      <c r="CT117" s="958"/>
      <c r="CU117" s="958"/>
      <c r="CV117" s="958"/>
      <c r="CW117" s="958"/>
      <c r="CX117" s="958"/>
      <c r="CY117" s="958"/>
      <c r="CZ117" s="958"/>
      <c r="DA117" s="958"/>
      <c r="DB117" s="958"/>
      <c r="DC117" s="958"/>
      <c r="DD117" s="958"/>
      <c r="DE117" s="958"/>
      <c r="DF117" s="959"/>
      <c r="DG117" s="993" t="s">
        <v>130</v>
      </c>
      <c r="DH117" s="994"/>
      <c r="DI117" s="994"/>
      <c r="DJ117" s="994"/>
      <c r="DK117" s="995"/>
      <c r="DL117" s="996" t="s">
        <v>130</v>
      </c>
      <c r="DM117" s="994"/>
      <c r="DN117" s="994"/>
      <c r="DO117" s="994"/>
      <c r="DP117" s="995"/>
      <c r="DQ117" s="996" t="s">
        <v>130</v>
      </c>
      <c r="DR117" s="994"/>
      <c r="DS117" s="994"/>
      <c r="DT117" s="994"/>
      <c r="DU117" s="995"/>
      <c r="DV117" s="997" t="s">
        <v>130</v>
      </c>
      <c r="DW117" s="998"/>
      <c r="DX117" s="998"/>
      <c r="DY117" s="998"/>
      <c r="DZ117" s="999"/>
    </row>
    <row r="118" spans="1:130" s="226" customFormat="1" ht="26.25" customHeight="1" x14ac:dyDescent="0.15">
      <c r="A118" s="947" t="s">
        <v>433</v>
      </c>
      <c r="B118" s="928"/>
      <c r="C118" s="928"/>
      <c r="D118" s="928"/>
      <c r="E118" s="928"/>
      <c r="F118" s="928"/>
      <c r="G118" s="928"/>
      <c r="H118" s="928"/>
      <c r="I118" s="928"/>
      <c r="J118" s="928"/>
      <c r="K118" s="928"/>
      <c r="L118" s="928"/>
      <c r="M118" s="928"/>
      <c r="N118" s="928"/>
      <c r="O118" s="928"/>
      <c r="P118" s="928"/>
      <c r="Q118" s="928"/>
      <c r="R118" s="928"/>
      <c r="S118" s="928"/>
      <c r="T118" s="928"/>
      <c r="U118" s="928"/>
      <c r="V118" s="928"/>
      <c r="W118" s="928"/>
      <c r="X118" s="928"/>
      <c r="Y118" s="928"/>
      <c r="Z118" s="929"/>
      <c r="AA118" s="927" t="s">
        <v>430</v>
      </c>
      <c r="AB118" s="928"/>
      <c r="AC118" s="928"/>
      <c r="AD118" s="928"/>
      <c r="AE118" s="929"/>
      <c r="AF118" s="927" t="s">
        <v>431</v>
      </c>
      <c r="AG118" s="928"/>
      <c r="AH118" s="928"/>
      <c r="AI118" s="928"/>
      <c r="AJ118" s="929"/>
      <c r="AK118" s="927" t="s">
        <v>310</v>
      </c>
      <c r="AL118" s="928"/>
      <c r="AM118" s="928"/>
      <c r="AN118" s="928"/>
      <c r="AO118" s="929"/>
      <c r="AP118" s="1005" t="s">
        <v>432</v>
      </c>
      <c r="AQ118" s="1006"/>
      <c r="AR118" s="1006"/>
      <c r="AS118" s="1006"/>
      <c r="AT118" s="1007"/>
      <c r="AU118" s="943"/>
      <c r="AV118" s="944"/>
      <c r="AW118" s="944"/>
      <c r="AX118" s="944"/>
      <c r="AY118" s="944"/>
      <c r="AZ118" s="1008" t="s">
        <v>461</v>
      </c>
      <c r="BA118" s="1000"/>
      <c r="BB118" s="1000"/>
      <c r="BC118" s="1000"/>
      <c r="BD118" s="1000"/>
      <c r="BE118" s="1000"/>
      <c r="BF118" s="1000"/>
      <c r="BG118" s="1000"/>
      <c r="BH118" s="1000"/>
      <c r="BI118" s="1000"/>
      <c r="BJ118" s="1000"/>
      <c r="BK118" s="1000"/>
      <c r="BL118" s="1000"/>
      <c r="BM118" s="1000"/>
      <c r="BN118" s="1000"/>
      <c r="BO118" s="1000"/>
      <c r="BP118" s="1001"/>
      <c r="BQ118" s="1034" t="s">
        <v>130</v>
      </c>
      <c r="BR118" s="1035"/>
      <c r="BS118" s="1035"/>
      <c r="BT118" s="1035"/>
      <c r="BU118" s="1035"/>
      <c r="BV118" s="1035" t="s">
        <v>130</v>
      </c>
      <c r="BW118" s="1035"/>
      <c r="BX118" s="1035"/>
      <c r="BY118" s="1035"/>
      <c r="BZ118" s="1035"/>
      <c r="CA118" s="1035" t="s">
        <v>130</v>
      </c>
      <c r="CB118" s="1035"/>
      <c r="CC118" s="1035"/>
      <c r="CD118" s="1035"/>
      <c r="CE118" s="1035"/>
      <c r="CF118" s="955" t="s">
        <v>130</v>
      </c>
      <c r="CG118" s="956"/>
      <c r="CH118" s="956"/>
      <c r="CI118" s="956"/>
      <c r="CJ118" s="956"/>
      <c r="CK118" s="983"/>
      <c r="CL118" s="984"/>
      <c r="CM118" s="957" t="s">
        <v>462</v>
      </c>
      <c r="CN118" s="958"/>
      <c r="CO118" s="958"/>
      <c r="CP118" s="958"/>
      <c r="CQ118" s="958"/>
      <c r="CR118" s="958"/>
      <c r="CS118" s="958"/>
      <c r="CT118" s="958"/>
      <c r="CU118" s="958"/>
      <c r="CV118" s="958"/>
      <c r="CW118" s="958"/>
      <c r="CX118" s="958"/>
      <c r="CY118" s="958"/>
      <c r="CZ118" s="958"/>
      <c r="DA118" s="958"/>
      <c r="DB118" s="958"/>
      <c r="DC118" s="958"/>
      <c r="DD118" s="958"/>
      <c r="DE118" s="958"/>
      <c r="DF118" s="959"/>
      <c r="DG118" s="993" t="s">
        <v>130</v>
      </c>
      <c r="DH118" s="994"/>
      <c r="DI118" s="994"/>
      <c r="DJ118" s="994"/>
      <c r="DK118" s="995"/>
      <c r="DL118" s="996" t="s">
        <v>130</v>
      </c>
      <c r="DM118" s="994"/>
      <c r="DN118" s="994"/>
      <c r="DO118" s="994"/>
      <c r="DP118" s="995"/>
      <c r="DQ118" s="996" t="s">
        <v>130</v>
      </c>
      <c r="DR118" s="994"/>
      <c r="DS118" s="994"/>
      <c r="DT118" s="994"/>
      <c r="DU118" s="995"/>
      <c r="DV118" s="997" t="s">
        <v>130</v>
      </c>
      <c r="DW118" s="998"/>
      <c r="DX118" s="998"/>
      <c r="DY118" s="998"/>
      <c r="DZ118" s="999"/>
    </row>
    <row r="119" spans="1:130" s="226" customFormat="1" ht="26.25" customHeight="1" x14ac:dyDescent="0.15">
      <c r="A119" s="1092" t="s">
        <v>436</v>
      </c>
      <c r="B119" s="982"/>
      <c r="C119" s="964" t="s">
        <v>437</v>
      </c>
      <c r="D119" s="932"/>
      <c r="E119" s="932"/>
      <c r="F119" s="932"/>
      <c r="G119" s="932"/>
      <c r="H119" s="932"/>
      <c r="I119" s="932"/>
      <c r="J119" s="932"/>
      <c r="K119" s="932"/>
      <c r="L119" s="932"/>
      <c r="M119" s="932"/>
      <c r="N119" s="932"/>
      <c r="O119" s="932"/>
      <c r="P119" s="932"/>
      <c r="Q119" s="932"/>
      <c r="R119" s="932"/>
      <c r="S119" s="932"/>
      <c r="T119" s="932"/>
      <c r="U119" s="932"/>
      <c r="V119" s="932"/>
      <c r="W119" s="932"/>
      <c r="X119" s="932"/>
      <c r="Y119" s="932"/>
      <c r="Z119" s="933"/>
      <c r="AA119" s="934" t="s">
        <v>130</v>
      </c>
      <c r="AB119" s="935"/>
      <c r="AC119" s="935"/>
      <c r="AD119" s="935"/>
      <c r="AE119" s="936"/>
      <c r="AF119" s="937" t="s">
        <v>130</v>
      </c>
      <c r="AG119" s="935"/>
      <c r="AH119" s="935"/>
      <c r="AI119" s="935"/>
      <c r="AJ119" s="936"/>
      <c r="AK119" s="937" t="s">
        <v>130</v>
      </c>
      <c r="AL119" s="935"/>
      <c r="AM119" s="935"/>
      <c r="AN119" s="935"/>
      <c r="AO119" s="936"/>
      <c r="AP119" s="938" t="s">
        <v>130</v>
      </c>
      <c r="AQ119" s="939"/>
      <c r="AR119" s="939"/>
      <c r="AS119" s="939"/>
      <c r="AT119" s="940"/>
      <c r="AU119" s="945"/>
      <c r="AV119" s="946"/>
      <c r="AW119" s="946"/>
      <c r="AX119" s="946"/>
      <c r="AY119" s="946"/>
      <c r="AZ119" s="247" t="s">
        <v>188</v>
      </c>
      <c r="BA119" s="247"/>
      <c r="BB119" s="247"/>
      <c r="BC119" s="247"/>
      <c r="BD119" s="247"/>
      <c r="BE119" s="247"/>
      <c r="BF119" s="247"/>
      <c r="BG119" s="247"/>
      <c r="BH119" s="247"/>
      <c r="BI119" s="247"/>
      <c r="BJ119" s="247"/>
      <c r="BK119" s="247"/>
      <c r="BL119" s="247"/>
      <c r="BM119" s="247"/>
      <c r="BN119" s="247"/>
      <c r="BO119" s="1012" t="s">
        <v>463</v>
      </c>
      <c r="BP119" s="1040"/>
      <c r="BQ119" s="1034">
        <v>7397574</v>
      </c>
      <c r="BR119" s="1035"/>
      <c r="BS119" s="1035"/>
      <c r="BT119" s="1035"/>
      <c r="BU119" s="1035"/>
      <c r="BV119" s="1035">
        <v>7363996</v>
      </c>
      <c r="BW119" s="1035"/>
      <c r="BX119" s="1035"/>
      <c r="BY119" s="1035"/>
      <c r="BZ119" s="1035"/>
      <c r="CA119" s="1035">
        <v>7311874</v>
      </c>
      <c r="CB119" s="1035"/>
      <c r="CC119" s="1035"/>
      <c r="CD119" s="1035"/>
      <c r="CE119" s="1035"/>
      <c r="CF119" s="1036"/>
      <c r="CG119" s="1037"/>
      <c r="CH119" s="1037"/>
      <c r="CI119" s="1037"/>
      <c r="CJ119" s="1038"/>
      <c r="CK119" s="985"/>
      <c r="CL119" s="986"/>
      <c r="CM119" s="1008" t="s">
        <v>464</v>
      </c>
      <c r="CN119" s="1000"/>
      <c r="CO119" s="1000"/>
      <c r="CP119" s="1000"/>
      <c r="CQ119" s="1000"/>
      <c r="CR119" s="1000"/>
      <c r="CS119" s="1000"/>
      <c r="CT119" s="1000"/>
      <c r="CU119" s="1000"/>
      <c r="CV119" s="1000"/>
      <c r="CW119" s="1000"/>
      <c r="CX119" s="1000"/>
      <c r="CY119" s="1000"/>
      <c r="CZ119" s="1000"/>
      <c r="DA119" s="1000"/>
      <c r="DB119" s="1000"/>
      <c r="DC119" s="1000"/>
      <c r="DD119" s="1000"/>
      <c r="DE119" s="1000"/>
      <c r="DF119" s="1001"/>
      <c r="DG119" s="1039" t="s">
        <v>130</v>
      </c>
      <c r="DH119" s="1021"/>
      <c r="DI119" s="1021"/>
      <c r="DJ119" s="1021"/>
      <c r="DK119" s="1022"/>
      <c r="DL119" s="1020" t="s">
        <v>130</v>
      </c>
      <c r="DM119" s="1021"/>
      <c r="DN119" s="1021"/>
      <c r="DO119" s="1021"/>
      <c r="DP119" s="1022"/>
      <c r="DQ119" s="1020" t="s">
        <v>130</v>
      </c>
      <c r="DR119" s="1021"/>
      <c r="DS119" s="1021"/>
      <c r="DT119" s="1021"/>
      <c r="DU119" s="1022"/>
      <c r="DV119" s="1023" t="s">
        <v>130</v>
      </c>
      <c r="DW119" s="1024"/>
      <c r="DX119" s="1024"/>
      <c r="DY119" s="1024"/>
      <c r="DZ119" s="1025"/>
    </row>
    <row r="120" spans="1:130" s="226" customFormat="1" ht="26.25" customHeight="1" x14ac:dyDescent="0.15">
      <c r="A120" s="1093"/>
      <c r="B120" s="984"/>
      <c r="C120" s="957" t="s">
        <v>440</v>
      </c>
      <c r="D120" s="958"/>
      <c r="E120" s="958"/>
      <c r="F120" s="958"/>
      <c r="G120" s="958"/>
      <c r="H120" s="958"/>
      <c r="I120" s="958"/>
      <c r="J120" s="958"/>
      <c r="K120" s="958"/>
      <c r="L120" s="958"/>
      <c r="M120" s="958"/>
      <c r="N120" s="958"/>
      <c r="O120" s="958"/>
      <c r="P120" s="958"/>
      <c r="Q120" s="958"/>
      <c r="R120" s="958"/>
      <c r="S120" s="958"/>
      <c r="T120" s="958"/>
      <c r="U120" s="958"/>
      <c r="V120" s="958"/>
      <c r="W120" s="958"/>
      <c r="X120" s="958"/>
      <c r="Y120" s="958"/>
      <c r="Z120" s="959"/>
      <c r="AA120" s="993" t="s">
        <v>130</v>
      </c>
      <c r="AB120" s="994"/>
      <c r="AC120" s="994"/>
      <c r="AD120" s="994"/>
      <c r="AE120" s="995"/>
      <c r="AF120" s="996" t="s">
        <v>130</v>
      </c>
      <c r="AG120" s="994"/>
      <c r="AH120" s="994"/>
      <c r="AI120" s="994"/>
      <c r="AJ120" s="995"/>
      <c r="AK120" s="996" t="s">
        <v>130</v>
      </c>
      <c r="AL120" s="994"/>
      <c r="AM120" s="994"/>
      <c r="AN120" s="994"/>
      <c r="AO120" s="995"/>
      <c r="AP120" s="997" t="s">
        <v>130</v>
      </c>
      <c r="AQ120" s="998"/>
      <c r="AR120" s="998"/>
      <c r="AS120" s="998"/>
      <c r="AT120" s="999"/>
      <c r="AU120" s="1026" t="s">
        <v>465</v>
      </c>
      <c r="AV120" s="1027"/>
      <c r="AW120" s="1027"/>
      <c r="AX120" s="1027"/>
      <c r="AY120" s="1028"/>
      <c r="AZ120" s="964" t="s">
        <v>466</v>
      </c>
      <c r="BA120" s="932"/>
      <c r="BB120" s="932"/>
      <c r="BC120" s="932"/>
      <c r="BD120" s="932"/>
      <c r="BE120" s="932"/>
      <c r="BF120" s="932"/>
      <c r="BG120" s="932"/>
      <c r="BH120" s="932"/>
      <c r="BI120" s="932"/>
      <c r="BJ120" s="932"/>
      <c r="BK120" s="932"/>
      <c r="BL120" s="932"/>
      <c r="BM120" s="932"/>
      <c r="BN120" s="932"/>
      <c r="BO120" s="932"/>
      <c r="BP120" s="933"/>
      <c r="BQ120" s="965">
        <v>1209231</v>
      </c>
      <c r="BR120" s="966"/>
      <c r="BS120" s="966"/>
      <c r="BT120" s="966"/>
      <c r="BU120" s="966"/>
      <c r="BV120" s="966">
        <v>1500117</v>
      </c>
      <c r="BW120" s="966"/>
      <c r="BX120" s="966"/>
      <c r="BY120" s="966"/>
      <c r="BZ120" s="966"/>
      <c r="CA120" s="966">
        <v>1584625</v>
      </c>
      <c r="CB120" s="966"/>
      <c r="CC120" s="966"/>
      <c r="CD120" s="966"/>
      <c r="CE120" s="966"/>
      <c r="CF120" s="979">
        <v>50.7</v>
      </c>
      <c r="CG120" s="980"/>
      <c r="CH120" s="980"/>
      <c r="CI120" s="980"/>
      <c r="CJ120" s="980"/>
      <c r="CK120" s="1041" t="s">
        <v>467</v>
      </c>
      <c r="CL120" s="1042"/>
      <c r="CM120" s="1042"/>
      <c r="CN120" s="1042"/>
      <c r="CO120" s="1043"/>
      <c r="CP120" s="1049" t="s">
        <v>409</v>
      </c>
      <c r="CQ120" s="1050"/>
      <c r="CR120" s="1050"/>
      <c r="CS120" s="1050"/>
      <c r="CT120" s="1050"/>
      <c r="CU120" s="1050"/>
      <c r="CV120" s="1050"/>
      <c r="CW120" s="1050"/>
      <c r="CX120" s="1050"/>
      <c r="CY120" s="1050"/>
      <c r="CZ120" s="1050"/>
      <c r="DA120" s="1050"/>
      <c r="DB120" s="1050"/>
      <c r="DC120" s="1050"/>
      <c r="DD120" s="1050"/>
      <c r="DE120" s="1050"/>
      <c r="DF120" s="1051"/>
      <c r="DG120" s="965">
        <v>725722</v>
      </c>
      <c r="DH120" s="966"/>
      <c r="DI120" s="966"/>
      <c r="DJ120" s="966"/>
      <c r="DK120" s="966"/>
      <c r="DL120" s="966">
        <v>679252</v>
      </c>
      <c r="DM120" s="966"/>
      <c r="DN120" s="966"/>
      <c r="DO120" s="966"/>
      <c r="DP120" s="966"/>
      <c r="DQ120" s="966">
        <v>660338</v>
      </c>
      <c r="DR120" s="966"/>
      <c r="DS120" s="966"/>
      <c r="DT120" s="966"/>
      <c r="DU120" s="966"/>
      <c r="DV120" s="967">
        <v>21.1</v>
      </c>
      <c r="DW120" s="967"/>
      <c r="DX120" s="967"/>
      <c r="DY120" s="967"/>
      <c r="DZ120" s="968"/>
    </row>
    <row r="121" spans="1:130" s="226" customFormat="1" ht="26.25" customHeight="1" x14ac:dyDescent="0.15">
      <c r="A121" s="1093"/>
      <c r="B121" s="984"/>
      <c r="C121" s="1009" t="s">
        <v>468</v>
      </c>
      <c r="D121" s="1010"/>
      <c r="E121" s="1010"/>
      <c r="F121" s="1010"/>
      <c r="G121" s="1010"/>
      <c r="H121" s="1010"/>
      <c r="I121" s="1010"/>
      <c r="J121" s="1010"/>
      <c r="K121" s="1010"/>
      <c r="L121" s="1010"/>
      <c r="M121" s="1010"/>
      <c r="N121" s="1010"/>
      <c r="O121" s="1010"/>
      <c r="P121" s="1010"/>
      <c r="Q121" s="1010"/>
      <c r="R121" s="1010"/>
      <c r="S121" s="1010"/>
      <c r="T121" s="1010"/>
      <c r="U121" s="1010"/>
      <c r="V121" s="1010"/>
      <c r="W121" s="1010"/>
      <c r="X121" s="1010"/>
      <c r="Y121" s="1010"/>
      <c r="Z121" s="1011"/>
      <c r="AA121" s="993">
        <v>19746</v>
      </c>
      <c r="AB121" s="994"/>
      <c r="AC121" s="994"/>
      <c r="AD121" s="994"/>
      <c r="AE121" s="995"/>
      <c r="AF121" s="996">
        <v>19746</v>
      </c>
      <c r="AG121" s="994"/>
      <c r="AH121" s="994"/>
      <c r="AI121" s="994"/>
      <c r="AJ121" s="995"/>
      <c r="AK121" s="996">
        <v>19746</v>
      </c>
      <c r="AL121" s="994"/>
      <c r="AM121" s="994"/>
      <c r="AN121" s="994"/>
      <c r="AO121" s="995"/>
      <c r="AP121" s="997">
        <v>0.6</v>
      </c>
      <c r="AQ121" s="998"/>
      <c r="AR121" s="998"/>
      <c r="AS121" s="998"/>
      <c r="AT121" s="999"/>
      <c r="AU121" s="1029"/>
      <c r="AV121" s="1030"/>
      <c r="AW121" s="1030"/>
      <c r="AX121" s="1030"/>
      <c r="AY121" s="1031"/>
      <c r="AZ121" s="957" t="s">
        <v>469</v>
      </c>
      <c r="BA121" s="958"/>
      <c r="BB121" s="958"/>
      <c r="BC121" s="958"/>
      <c r="BD121" s="958"/>
      <c r="BE121" s="958"/>
      <c r="BF121" s="958"/>
      <c r="BG121" s="958"/>
      <c r="BH121" s="958"/>
      <c r="BI121" s="958"/>
      <c r="BJ121" s="958"/>
      <c r="BK121" s="958"/>
      <c r="BL121" s="958"/>
      <c r="BM121" s="958"/>
      <c r="BN121" s="958"/>
      <c r="BO121" s="958"/>
      <c r="BP121" s="959"/>
      <c r="BQ121" s="960">
        <v>337273</v>
      </c>
      <c r="BR121" s="961"/>
      <c r="BS121" s="961"/>
      <c r="BT121" s="961"/>
      <c r="BU121" s="961"/>
      <c r="BV121" s="961">
        <v>392187</v>
      </c>
      <c r="BW121" s="961"/>
      <c r="BX121" s="961"/>
      <c r="BY121" s="961"/>
      <c r="BZ121" s="961"/>
      <c r="CA121" s="961">
        <v>411948</v>
      </c>
      <c r="CB121" s="961"/>
      <c r="CC121" s="961"/>
      <c r="CD121" s="961"/>
      <c r="CE121" s="961"/>
      <c r="CF121" s="955">
        <v>13.2</v>
      </c>
      <c r="CG121" s="956"/>
      <c r="CH121" s="956"/>
      <c r="CI121" s="956"/>
      <c r="CJ121" s="956"/>
      <c r="CK121" s="1044"/>
      <c r="CL121" s="1045"/>
      <c r="CM121" s="1045"/>
      <c r="CN121" s="1045"/>
      <c r="CO121" s="1046"/>
      <c r="CP121" s="1054" t="s">
        <v>407</v>
      </c>
      <c r="CQ121" s="1055"/>
      <c r="CR121" s="1055"/>
      <c r="CS121" s="1055"/>
      <c r="CT121" s="1055"/>
      <c r="CU121" s="1055"/>
      <c r="CV121" s="1055"/>
      <c r="CW121" s="1055"/>
      <c r="CX121" s="1055"/>
      <c r="CY121" s="1055"/>
      <c r="CZ121" s="1055"/>
      <c r="DA121" s="1055"/>
      <c r="DB121" s="1055"/>
      <c r="DC121" s="1055"/>
      <c r="DD121" s="1055"/>
      <c r="DE121" s="1055"/>
      <c r="DF121" s="1056"/>
      <c r="DG121" s="960">
        <v>166622</v>
      </c>
      <c r="DH121" s="961"/>
      <c r="DI121" s="961"/>
      <c r="DJ121" s="961"/>
      <c r="DK121" s="961"/>
      <c r="DL121" s="961">
        <v>179698</v>
      </c>
      <c r="DM121" s="961"/>
      <c r="DN121" s="961"/>
      <c r="DO121" s="961"/>
      <c r="DP121" s="961"/>
      <c r="DQ121" s="961">
        <v>171428</v>
      </c>
      <c r="DR121" s="961"/>
      <c r="DS121" s="961"/>
      <c r="DT121" s="961"/>
      <c r="DU121" s="961"/>
      <c r="DV121" s="962">
        <v>5.5</v>
      </c>
      <c r="DW121" s="962"/>
      <c r="DX121" s="962"/>
      <c r="DY121" s="962"/>
      <c r="DZ121" s="963"/>
    </row>
    <row r="122" spans="1:130" s="226" customFormat="1" ht="26.25" customHeight="1" x14ac:dyDescent="0.15">
      <c r="A122" s="1093"/>
      <c r="B122" s="984"/>
      <c r="C122" s="957" t="s">
        <v>451</v>
      </c>
      <c r="D122" s="958"/>
      <c r="E122" s="958"/>
      <c r="F122" s="958"/>
      <c r="G122" s="958"/>
      <c r="H122" s="958"/>
      <c r="I122" s="958"/>
      <c r="J122" s="958"/>
      <c r="K122" s="958"/>
      <c r="L122" s="958"/>
      <c r="M122" s="958"/>
      <c r="N122" s="958"/>
      <c r="O122" s="958"/>
      <c r="P122" s="958"/>
      <c r="Q122" s="958"/>
      <c r="R122" s="958"/>
      <c r="S122" s="958"/>
      <c r="T122" s="958"/>
      <c r="U122" s="958"/>
      <c r="V122" s="958"/>
      <c r="W122" s="958"/>
      <c r="X122" s="958"/>
      <c r="Y122" s="958"/>
      <c r="Z122" s="959"/>
      <c r="AA122" s="993" t="s">
        <v>130</v>
      </c>
      <c r="AB122" s="994"/>
      <c r="AC122" s="994"/>
      <c r="AD122" s="994"/>
      <c r="AE122" s="995"/>
      <c r="AF122" s="996" t="s">
        <v>130</v>
      </c>
      <c r="AG122" s="994"/>
      <c r="AH122" s="994"/>
      <c r="AI122" s="994"/>
      <c r="AJ122" s="995"/>
      <c r="AK122" s="996" t="s">
        <v>130</v>
      </c>
      <c r="AL122" s="994"/>
      <c r="AM122" s="994"/>
      <c r="AN122" s="994"/>
      <c r="AO122" s="995"/>
      <c r="AP122" s="997" t="s">
        <v>130</v>
      </c>
      <c r="AQ122" s="998"/>
      <c r="AR122" s="998"/>
      <c r="AS122" s="998"/>
      <c r="AT122" s="999"/>
      <c r="AU122" s="1029"/>
      <c r="AV122" s="1030"/>
      <c r="AW122" s="1030"/>
      <c r="AX122" s="1030"/>
      <c r="AY122" s="1031"/>
      <c r="AZ122" s="1008" t="s">
        <v>470</v>
      </c>
      <c r="BA122" s="1000"/>
      <c r="BB122" s="1000"/>
      <c r="BC122" s="1000"/>
      <c r="BD122" s="1000"/>
      <c r="BE122" s="1000"/>
      <c r="BF122" s="1000"/>
      <c r="BG122" s="1000"/>
      <c r="BH122" s="1000"/>
      <c r="BI122" s="1000"/>
      <c r="BJ122" s="1000"/>
      <c r="BK122" s="1000"/>
      <c r="BL122" s="1000"/>
      <c r="BM122" s="1000"/>
      <c r="BN122" s="1000"/>
      <c r="BO122" s="1000"/>
      <c r="BP122" s="1001"/>
      <c r="BQ122" s="1034">
        <v>5140727</v>
      </c>
      <c r="BR122" s="1035"/>
      <c r="BS122" s="1035"/>
      <c r="BT122" s="1035"/>
      <c r="BU122" s="1035"/>
      <c r="BV122" s="1035">
        <v>5320332</v>
      </c>
      <c r="BW122" s="1035"/>
      <c r="BX122" s="1035"/>
      <c r="BY122" s="1035"/>
      <c r="BZ122" s="1035"/>
      <c r="CA122" s="1035">
        <v>5273099</v>
      </c>
      <c r="CB122" s="1035"/>
      <c r="CC122" s="1035"/>
      <c r="CD122" s="1035"/>
      <c r="CE122" s="1035"/>
      <c r="CF122" s="1052">
        <v>168.8</v>
      </c>
      <c r="CG122" s="1053"/>
      <c r="CH122" s="1053"/>
      <c r="CI122" s="1053"/>
      <c r="CJ122" s="1053"/>
      <c r="CK122" s="1044"/>
      <c r="CL122" s="1045"/>
      <c r="CM122" s="1045"/>
      <c r="CN122" s="1045"/>
      <c r="CO122" s="1046"/>
      <c r="CP122" s="1054" t="s">
        <v>412</v>
      </c>
      <c r="CQ122" s="1055"/>
      <c r="CR122" s="1055"/>
      <c r="CS122" s="1055"/>
      <c r="CT122" s="1055"/>
      <c r="CU122" s="1055"/>
      <c r="CV122" s="1055"/>
      <c r="CW122" s="1055"/>
      <c r="CX122" s="1055"/>
      <c r="CY122" s="1055"/>
      <c r="CZ122" s="1055"/>
      <c r="DA122" s="1055"/>
      <c r="DB122" s="1055"/>
      <c r="DC122" s="1055"/>
      <c r="DD122" s="1055"/>
      <c r="DE122" s="1055"/>
      <c r="DF122" s="1056"/>
      <c r="DG122" s="960">
        <v>49039</v>
      </c>
      <c r="DH122" s="961"/>
      <c r="DI122" s="961"/>
      <c r="DJ122" s="961"/>
      <c r="DK122" s="961"/>
      <c r="DL122" s="961">
        <v>44913</v>
      </c>
      <c r="DM122" s="961"/>
      <c r="DN122" s="961"/>
      <c r="DO122" s="961"/>
      <c r="DP122" s="961"/>
      <c r="DQ122" s="961">
        <v>39831</v>
      </c>
      <c r="DR122" s="961"/>
      <c r="DS122" s="961"/>
      <c r="DT122" s="961"/>
      <c r="DU122" s="961"/>
      <c r="DV122" s="962">
        <v>1.3</v>
      </c>
      <c r="DW122" s="962"/>
      <c r="DX122" s="962"/>
      <c r="DY122" s="962"/>
      <c r="DZ122" s="963"/>
    </row>
    <row r="123" spans="1:130" s="226" customFormat="1" ht="26.25" customHeight="1" x14ac:dyDescent="0.15">
      <c r="A123" s="1093"/>
      <c r="B123" s="984"/>
      <c r="C123" s="957" t="s">
        <v>457</v>
      </c>
      <c r="D123" s="958"/>
      <c r="E123" s="958"/>
      <c r="F123" s="958"/>
      <c r="G123" s="958"/>
      <c r="H123" s="958"/>
      <c r="I123" s="958"/>
      <c r="J123" s="958"/>
      <c r="K123" s="958"/>
      <c r="L123" s="958"/>
      <c r="M123" s="958"/>
      <c r="N123" s="958"/>
      <c r="O123" s="958"/>
      <c r="P123" s="958"/>
      <c r="Q123" s="958"/>
      <c r="R123" s="958"/>
      <c r="S123" s="958"/>
      <c r="T123" s="958"/>
      <c r="U123" s="958"/>
      <c r="V123" s="958"/>
      <c r="W123" s="958"/>
      <c r="X123" s="958"/>
      <c r="Y123" s="958"/>
      <c r="Z123" s="959"/>
      <c r="AA123" s="993" t="s">
        <v>130</v>
      </c>
      <c r="AB123" s="994"/>
      <c r="AC123" s="994"/>
      <c r="AD123" s="994"/>
      <c r="AE123" s="995"/>
      <c r="AF123" s="996" t="s">
        <v>130</v>
      </c>
      <c r="AG123" s="994"/>
      <c r="AH123" s="994"/>
      <c r="AI123" s="994"/>
      <c r="AJ123" s="995"/>
      <c r="AK123" s="996" t="s">
        <v>130</v>
      </c>
      <c r="AL123" s="994"/>
      <c r="AM123" s="994"/>
      <c r="AN123" s="994"/>
      <c r="AO123" s="995"/>
      <c r="AP123" s="997" t="s">
        <v>130</v>
      </c>
      <c r="AQ123" s="998"/>
      <c r="AR123" s="998"/>
      <c r="AS123" s="998"/>
      <c r="AT123" s="999"/>
      <c r="AU123" s="1032"/>
      <c r="AV123" s="1033"/>
      <c r="AW123" s="1033"/>
      <c r="AX123" s="1033"/>
      <c r="AY123" s="1033"/>
      <c r="AZ123" s="247" t="s">
        <v>188</v>
      </c>
      <c r="BA123" s="247"/>
      <c r="BB123" s="247"/>
      <c r="BC123" s="247"/>
      <c r="BD123" s="247"/>
      <c r="BE123" s="247"/>
      <c r="BF123" s="247"/>
      <c r="BG123" s="247"/>
      <c r="BH123" s="247"/>
      <c r="BI123" s="247"/>
      <c r="BJ123" s="247"/>
      <c r="BK123" s="247"/>
      <c r="BL123" s="247"/>
      <c r="BM123" s="247"/>
      <c r="BN123" s="247"/>
      <c r="BO123" s="1012" t="s">
        <v>471</v>
      </c>
      <c r="BP123" s="1040"/>
      <c r="BQ123" s="1099">
        <v>6687231</v>
      </c>
      <c r="BR123" s="1066"/>
      <c r="BS123" s="1066"/>
      <c r="BT123" s="1066"/>
      <c r="BU123" s="1066"/>
      <c r="BV123" s="1066">
        <v>7212636</v>
      </c>
      <c r="BW123" s="1066"/>
      <c r="BX123" s="1066"/>
      <c r="BY123" s="1066"/>
      <c r="BZ123" s="1066"/>
      <c r="CA123" s="1066">
        <v>7269672</v>
      </c>
      <c r="CB123" s="1066"/>
      <c r="CC123" s="1066"/>
      <c r="CD123" s="1066"/>
      <c r="CE123" s="1066"/>
      <c r="CF123" s="1036"/>
      <c r="CG123" s="1037"/>
      <c r="CH123" s="1037"/>
      <c r="CI123" s="1037"/>
      <c r="CJ123" s="1038"/>
      <c r="CK123" s="1044"/>
      <c r="CL123" s="1045"/>
      <c r="CM123" s="1045"/>
      <c r="CN123" s="1045"/>
      <c r="CO123" s="1046"/>
      <c r="CP123" s="1054" t="s">
        <v>414</v>
      </c>
      <c r="CQ123" s="1055"/>
      <c r="CR123" s="1055"/>
      <c r="CS123" s="1055"/>
      <c r="CT123" s="1055"/>
      <c r="CU123" s="1055"/>
      <c r="CV123" s="1055"/>
      <c r="CW123" s="1055"/>
      <c r="CX123" s="1055"/>
      <c r="CY123" s="1055"/>
      <c r="CZ123" s="1055"/>
      <c r="DA123" s="1055"/>
      <c r="DB123" s="1055"/>
      <c r="DC123" s="1055"/>
      <c r="DD123" s="1055"/>
      <c r="DE123" s="1055"/>
      <c r="DF123" s="1056"/>
      <c r="DG123" s="993">
        <v>9828</v>
      </c>
      <c r="DH123" s="994"/>
      <c r="DI123" s="994"/>
      <c r="DJ123" s="994"/>
      <c r="DK123" s="995"/>
      <c r="DL123" s="996">
        <v>9205</v>
      </c>
      <c r="DM123" s="994"/>
      <c r="DN123" s="994"/>
      <c r="DO123" s="994"/>
      <c r="DP123" s="995"/>
      <c r="DQ123" s="996">
        <v>8570</v>
      </c>
      <c r="DR123" s="994"/>
      <c r="DS123" s="994"/>
      <c r="DT123" s="994"/>
      <c r="DU123" s="995"/>
      <c r="DV123" s="997">
        <v>0.3</v>
      </c>
      <c r="DW123" s="998"/>
      <c r="DX123" s="998"/>
      <c r="DY123" s="998"/>
      <c r="DZ123" s="999"/>
    </row>
    <row r="124" spans="1:130" s="226" customFormat="1" ht="26.25" customHeight="1" thickBot="1" x14ac:dyDescent="0.2">
      <c r="A124" s="1093"/>
      <c r="B124" s="984"/>
      <c r="C124" s="957" t="s">
        <v>460</v>
      </c>
      <c r="D124" s="958"/>
      <c r="E124" s="958"/>
      <c r="F124" s="958"/>
      <c r="G124" s="958"/>
      <c r="H124" s="958"/>
      <c r="I124" s="958"/>
      <c r="J124" s="958"/>
      <c r="K124" s="958"/>
      <c r="L124" s="958"/>
      <c r="M124" s="958"/>
      <c r="N124" s="958"/>
      <c r="O124" s="958"/>
      <c r="P124" s="958"/>
      <c r="Q124" s="958"/>
      <c r="R124" s="958"/>
      <c r="S124" s="958"/>
      <c r="T124" s="958"/>
      <c r="U124" s="958"/>
      <c r="V124" s="958"/>
      <c r="W124" s="958"/>
      <c r="X124" s="958"/>
      <c r="Y124" s="958"/>
      <c r="Z124" s="959"/>
      <c r="AA124" s="993" t="s">
        <v>130</v>
      </c>
      <c r="AB124" s="994"/>
      <c r="AC124" s="994"/>
      <c r="AD124" s="994"/>
      <c r="AE124" s="995"/>
      <c r="AF124" s="996" t="s">
        <v>130</v>
      </c>
      <c r="AG124" s="994"/>
      <c r="AH124" s="994"/>
      <c r="AI124" s="994"/>
      <c r="AJ124" s="995"/>
      <c r="AK124" s="996" t="s">
        <v>130</v>
      </c>
      <c r="AL124" s="994"/>
      <c r="AM124" s="994"/>
      <c r="AN124" s="994"/>
      <c r="AO124" s="995"/>
      <c r="AP124" s="997" t="s">
        <v>130</v>
      </c>
      <c r="AQ124" s="998"/>
      <c r="AR124" s="998"/>
      <c r="AS124" s="998"/>
      <c r="AT124" s="999"/>
      <c r="AU124" s="1095" t="s">
        <v>472</v>
      </c>
      <c r="AV124" s="1096"/>
      <c r="AW124" s="1096"/>
      <c r="AX124" s="1096"/>
      <c r="AY124" s="1096"/>
      <c r="AZ124" s="1096"/>
      <c r="BA124" s="1096"/>
      <c r="BB124" s="1096"/>
      <c r="BC124" s="1096"/>
      <c r="BD124" s="1096"/>
      <c r="BE124" s="1096"/>
      <c r="BF124" s="1096"/>
      <c r="BG124" s="1096"/>
      <c r="BH124" s="1096"/>
      <c r="BI124" s="1096"/>
      <c r="BJ124" s="1096"/>
      <c r="BK124" s="1096"/>
      <c r="BL124" s="1096"/>
      <c r="BM124" s="1096"/>
      <c r="BN124" s="1096"/>
      <c r="BO124" s="1096"/>
      <c r="BP124" s="1097"/>
      <c r="BQ124" s="1098">
        <v>23.9</v>
      </c>
      <c r="BR124" s="1062"/>
      <c r="BS124" s="1062"/>
      <c r="BT124" s="1062"/>
      <c r="BU124" s="1062"/>
      <c r="BV124" s="1062">
        <v>4.7</v>
      </c>
      <c r="BW124" s="1062"/>
      <c r="BX124" s="1062"/>
      <c r="BY124" s="1062"/>
      <c r="BZ124" s="1062"/>
      <c r="CA124" s="1062">
        <v>1.3</v>
      </c>
      <c r="CB124" s="1062"/>
      <c r="CC124" s="1062"/>
      <c r="CD124" s="1062"/>
      <c r="CE124" s="1062"/>
      <c r="CF124" s="1063"/>
      <c r="CG124" s="1064"/>
      <c r="CH124" s="1064"/>
      <c r="CI124" s="1064"/>
      <c r="CJ124" s="1065"/>
      <c r="CK124" s="1047"/>
      <c r="CL124" s="1047"/>
      <c r="CM124" s="1047"/>
      <c r="CN124" s="1047"/>
      <c r="CO124" s="1048"/>
      <c r="CP124" s="1054" t="s">
        <v>473</v>
      </c>
      <c r="CQ124" s="1055"/>
      <c r="CR124" s="1055"/>
      <c r="CS124" s="1055"/>
      <c r="CT124" s="1055"/>
      <c r="CU124" s="1055"/>
      <c r="CV124" s="1055"/>
      <c r="CW124" s="1055"/>
      <c r="CX124" s="1055"/>
      <c r="CY124" s="1055"/>
      <c r="CZ124" s="1055"/>
      <c r="DA124" s="1055"/>
      <c r="DB124" s="1055"/>
      <c r="DC124" s="1055"/>
      <c r="DD124" s="1055"/>
      <c r="DE124" s="1055"/>
      <c r="DF124" s="1056"/>
      <c r="DG124" s="1039">
        <v>9042</v>
      </c>
      <c r="DH124" s="1021"/>
      <c r="DI124" s="1021"/>
      <c r="DJ124" s="1021"/>
      <c r="DK124" s="1022"/>
      <c r="DL124" s="1020">
        <v>7004</v>
      </c>
      <c r="DM124" s="1021"/>
      <c r="DN124" s="1021"/>
      <c r="DO124" s="1021"/>
      <c r="DP124" s="1022"/>
      <c r="DQ124" s="1020">
        <v>5829</v>
      </c>
      <c r="DR124" s="1021"/>
      <c r="DS124" s="1021"/>
      <c r="DT124" s="1021"/>
      <c r="DU124" s="1022"/>
      <c r="DV124" s="1023">
        <v>0.2</v>
      </c>
      <c r="DW124" s="1024"/>
      <c r="DX124" s="1024"/>
      <c r="DY124" s="1024"/>
      <c r="DZ124" s="1025"/>
    </row>
    <row r="125" spans="1:130" s="226" customFormat="1" ht="26.25" customHeight="1" x14ac:dyDescent="0.15">
      <c r="A125" s="1093"/>
      <c r="B125" s="984"/>
      <c r="C125" s="957" t="s">
        <v>462</v>
      </c>
      <c r="D125" s="958"/>
      <c r="E125" s="958"/>
      <c r="F125" s="958"/>
      <c r="G125" s="958"/>
      <c r="H125" s="958"/>
      <c r="I125" s="958"/>
      <c r="J125" s="958"/>
      <c r="K125" s="958"/>
      <c r="L125" s="958"/>
      <c r="M125" s="958"/>
      <c r="N125" s="958"/>
      <c r="O125" s="958"/>
      <c r="P125" s="958"/>
      <c r="Q125" s="958"/>
      <c r="R125" s="958"/>
      <c r="S125" s="958"/>
      <c r="T125" s="958"/>
      <c r="U125" s="958"/>
      <c r="V125" s="958"/>
      <c r="W125" s="958"/>
      <c r="X125" s="958"/>
      <c r="Y125" s="958"/>
      <c r="Z125" s="959"/>
      <c r="AA125" s="993" t="s">
        <v>130</v>
      </c>
      <c r="AB125" s="994"/>
      <c r="AC125" s="994"/>
      <c r="AD125" s="994"/>
      <c r="AE125" s="995"/>
      <c r="AF125" s="996" t="s">
        <v>130</v>
      </c>
      <c r="AG125" s="994"/>
      <c r="AH125" s="994"/>
      <c r="AI125" s="994"/>
      <c r="AJ125" s="995"/>
      <c r="AK125" s="996" t="s">
        <v>130</v>
      </c>
      <c r="AL125" s="994"/>
      <c r="AM125" s="994"/>
      <c r="AN125" s="994"/>
      <c r="AO125" s="995"/>
      <c r="AP125" s="997" t="s">
        <v>130</v>
      </c>
      <c r="AQ125" s="998"/>
      <c r="AR125" s="998"/>
      <c r="AS125" s="998"/>
      <c r="AT125" s="999"/>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1057" t="s">
        <v>474</v>
      </c>
      <c r="CL125" s="1042"/>
      <c r="CM125" s="1042"/>
      <c r="CN125" s="1042"/>
      <c r="CO125" s="1043"/>
      <c r="CP125" s="964" t="s">
        <v>475</v>
      </c>
      <c r="CQ125" s="932"/>
      <c r="CR125" s="932"/>
      <c r="CS125" s="932"/>
      <c r="CT125" s="932"/>
      <c r="CU125" s="932"/>
      <c r="CV125" s="932"/>
      <c r="CW125" s="932"/>
      <c r="CX125" s="932"/>
      <c r="CY125" s="932"/>
      <c r="CZ125" s="932"/>
      <c r="DA125" s="932"/>
      <c r="DB125" s="932"/>
      <c r="DC125" s="932"/>
      <c r="DD125" s="932"/>
      <c r="DE125" s="932"/>
      <c r="DF125" s="933"/>
      <c r="DG125" s="965" t="s">
        <v>130</v>
      </c>
      <c r="DH125" s="966"/>
      <c r="DI125" s="966"/>
      <c r="DJ125" s="966"/>
      <c r="DK125" s="966"/>
      <c r="DL125" s="966" t="s">
        <v>130</v>
      </c>
      <c r="DM125" s="966"/>
      <c r="DN125" s="966"/>
      <c r="DO125" s="966"/>
      <c r="DP125" s="966"/>
      <c r="DQ125" s="966" t="s">
        <v>130</v>
      </c>
      <c r="DR125" s="966"/>
      <c r="DS125" s="966"/>
      <c r="DT125" s="966"/>
      <c r="DU125" s="966"/>
      <c r="DV125" s="967" t="s">
        <v>130</v>
      </c>
      <c r="DW125" s="967"/>
      <c r="DX125" s="967"/>
      <c r="DY125" s="967"/>
      <c r="DZ125" s="968"/>
    </row>
    <row r="126" spans="1:130" s="226" customFormat="1" ht="26.25" customHeight="1" thickBot="1" x14ac:dyDescent="0.2">
      <c r="A126" s="1093"/>
      <c r="B126" s="984"/>
      <c r="C126" s="957" t="s">
        <v>464</v>
      </c>
      <c r="D126" s="958"/>
      <c r="E126" s="958"/>
      <c r="F126" s="958"/>
      <c r="G126" s="958"/>
      <c r="H126" s="958"/>
      <c r="I126" s="958"/>
      <c r="J126" s="958"/>
      <c r="K126" s="958"/>
      <c r="L126" s="958"/>
      <c r="M126" s="958"/>
      <c r="N126" s="958"/>
      <c r="O126" s="958"/>
      <c r="P126" s="958"/>
      <c r="Q126" s="958"/>
      <c r="R126" s="958"/>
      <c r="S126" s="958"/>
      <c r="T126" s="958"/>
      <c r="U126" s="958"/>
      <c r="V126" s="958"/>
      <c r="W126" s="958"/>
      <c r="X126" s="958"/>
      <c r="Y126" s="958"/>
      <c r="Z126" s="959"/>
      <c r="AA126" s="993" t="s">
        <v>130</v>
      </c>
      <c r="AB126" s="994"/>
      <c r="AC126" s="994"/>
      <c r="AD126" s="994"/>
      <c r="AE126" s="995"/>
      <c r="AF126" s="996" t="s">
        <v>130</v>
      </c>
      <c r="AG126" s="994"/>
      <c r="AH126" s="994"/>
      <c r="AI126" s="994"/>
      <c r="AJ126" s="995"/>
      <c r="AK126" s="996" t="s">
        <v>130</v>
      </c>
      <c r="AL126" s="994"/>
      <c r="AM126" s="994"/>
      <c r="AN126" s="994"/>
      <c r="AO126" s="995"/>
      <c r="AP126" s="997" t="s">
        <v>130</v>
      </c>
      <c r="AQ126" s="998"/>
      <c r="AR126" s="998"/>
      <c r="AS126" s="998"/>
      <c r="AT126" s="999"/>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1058"/>
      <c r="CL126" s="1045"/>
      <c r="CM126" s="1045"/>
      <c r="CN126" s="1045"/>
      <c r="CO126" s="1046"/>
      <c r="CP126" s="957" t="s">
        <v>476</v>
      </c>
      <c r="CQ126" s="958"/>
      <c r="CR126" s="958"/>
      <c r="CS126" s="958"/>
      <c r="CT126" s="958"/>
      <c r="CU126" s="958"/>
      <c r="CV126" s="958"/>
      <c r="CW126" s="958"/>
      <c r="CX126" s="958"/>
      <c r="CY126" s="958"/>
      <c r="CZ126" s="958"/>
      <c r="DA126" s="958"/>
      <c r="DB126" s="958"/>
      <c r="DC126" s="958"/>
      <c r="DD126" s="958"/>
      <c r="DE126" s="958"/>
      <c r="DF126" s="959"/>
      <c r="DG126" s="960" t="s">
        <v>130</v>
      </c>
      <c r="DH126" s="961"/>
      <c r="DI126" s="961"/>
      <c r="DJ126" s="961"/>
      <c r="DK126" s="961"/>
      <c r="DL126" s="961" t="s">
        <v>130</v>
      </c>
      <c r="DM126" s="961"/>
      <c r="DN126" s="961"/>
      <c r="DO126" s="961"/>
      <c r="DP126" s="961"/>
      <c r="DQ126" s="961" t="s">
        <v>130</v>
      </c>
      <c r="DR126" s="961"/>
      <c r="DS126" s="961"/>
      <c r="DT126" s="961"/>
      <c r="DU126" s="961"/>
      <c r="DV126" s="962" t="s">
        <v>130</v>
      </c>
      <c r="DW126" s="962"/>
      <c r="DX126" s="962"/>
      <c r="DY126" s="962"/>
      <c r="DZ126" s="963"/>
    </row>
    <row r="127" spans="1:130" s="226" customFormat="1" ht="26.25" customHeight="1" x14ac:dyDescent="0.15">
      <c r="A127" s="1094"/>
      <c r="B127" s="986"/>
      <c r="C127" s="1008" t="s">
        <v>477</v>
      </c>
      <c r="D127" s="1000"/>
      <c r="E127" s="1000"/>
      <c r="F127" s="1000"/>
      <c r="G127" s="1000"/>
      <c r="H127" s="1000"/>
      <c r="I127" s="1000"/>
      <c r="J127" s="1000"/>
      <c r="K127" s="1000"/>
      <c r="L127" s="1000"/>
      <c r="M127" s="1000"/>
      <c r="N127" s="1000"/>
      <c r="O127" s="1000"/>
      <c r="P127" s="1000"/>
      <c r="Q127" s="1000"/>
      <c r="R127" s="1000"/>
      <c r="S127" s="1000"/>
      <c r="T127" s="1000"/>
      <c r="U127" s="1000"/>
      <c r="V127" s="1000"/>
      <c r="W127" s="1000"/>
      <c r="X127" s="1000"/>
      <c r="Y127" s="1000"/>
      <c r="Z127" s="1001"/>
      <c r="AA127" s="993" t="s">
        <v>130</v>
      </c>
      <c r="AB127" s="994"/>
      <c r="AC127" s="994"/>
      <c r="AD127" s="994"/>
      <c r="AE127" s="995"/>
      <c r="AF127" s="996" t="s">
        <v>130</v>
      </c>
      <c r="AG127" s="994"/>
      <c r="AH127" s="994"/>
      <c r="AI127" s="994"/>
      <c r="AJ127" s="995"/>
      <c r="AK127" s="996" t="s">
        <v>130</v>
      </c>
      <c r="AL127" s="994"/>
      <c r="AM127" s="994"/>
      <c r="AN127" s="994"/>
      <c r="AO127" s="995"/>
      <c r="AP127" s="997" t="s">
        <v>130</v>
      </c>
      <c r="AQ127" s="998"/>
      <c r="AR127" s="998"/>
      <c r="AS127" s="998"/>
      <c r="AT127" s="999"/>
      <c r="AU127" s="228"/>
      <c r="AV127" s="228"/>
      <c r="AW127" s="228"/>
      <c r="AX127" s="1067" t="s">
        <v>478</v>
      </c>
      <c r="AY127" s="1068"/>
      <c r="AZ127" s="1068"/>
      <c r="BA127" s="1068"/>
      <c r="BB127" s="1068"/>
      <c r="BC127" s="1068"/>
      <c r="BD127" s="1068"/>
      <c r="BE127" s="1069"/>
      <c r="BF127" s="1070" t="s">
        <v>479</v>
      </c>
      <c r="BG127" s="1068"/>
      <c r="BH127" s="1068"/>
      <c r="BI127" s="1068"/>
      <c r="BJ127" s="1068"/>
      <c r="BK127" s="1068"/>
      <c r="BL127" s="1069"/>
      <c r="BM127" s="1070" t="s">
        <v>480</v>
      </c>
      <c r="BN127" s="1068"/>
      <c r="BO127" s="1068"/>
      <c r="BP127" s="1068"/>
      <c r="BQ127" s="1068"/>
      <c r="BR127" s="1068"/>
      <c r="BS127" s="1069"/>
      <c r="BT127" s="1070" t="s">
        <v>481</v>
      </c>
      <c r="BU127" s="1068"/>
      <c r="BV127" s="1068"/>
      <c r="BW127" s="1068"/>
      <c r="BX127" s="1068"/>
      <c r="BY127" s="1068"/>
      <c r="BZ127" s="1091"/>
      <c r="CA127" s="228"/>
      <c r="CB127" s="228"/>
      <c r="CC127" s="228"/>
      <c r="CD127" s="251"/>
      <c r="CE127" s="251"/>
      <c r="CF127" s="251"/>
      <c r="CG127" s="228"/>
      <c r="CH127" s="228"/>
      <c r="CI127" s="228"/>
      <c r="CJ127" s="250"/>
      <c r="CK127" s="1058"/>
      <c r="CL127" s="1045"/>
      <c r="CM127" s="1045"/>
      <c r="CN127" s="1045"/>
      <c r="CO127" s="1046"/>
      <c r="CP127" s="957" t="s">
        <v>482</v>
      </c>
      <c r="CQ127" s="958"/>
      <c r="CR127" s="958"/>
      <c r="CS127" s="958"/>
      <c r="CT127" s="958"/>
      <c r="CU127" s="958"/>
      <c r="CV127" s="958"/>
      <c r="CW127" s="958"/>
      <c r="CX127" s="958"/>
      <c r="CY127" s="958"/>
      <c r="CZ127" s="958"/>
      <c r="DA127" s="958"/>
      <c r="DB127" s="958"/>
      <c r="DC127" s="958"/>
      <c r="DD127" s="958"/>
      <c r="DE127" s="958"/>
      <c r="DF127" s="959"/>
      <c r="DG127" s="960" t="s">
        <v>130</v>
      </c>
      <c r="DH127" s="961"/>
      <c r="DI127" s="961"/>
      <c r="DJ127" s="961"/>
      <c r="DK127" s="961"/>
      <c r="DL127" s="961" t="s">
        <v>130</v>
      </c>
      <c r="DM127" s="961"/>
      <c r="DN127" s="961"/>
      <c r="DO127" s="961"/>
      <c r="DP127" s="961"/>
      <c r="DQ127" s="961" t="s">
        <v>130</v>
      </c>
      <c r="DR127" s="961"/>
      <c r="DS127" s="961"/>
      <c r="DT127" s="961"/>
      <c r="DU127" s="961"/>
      <c r="DV127" s="962" t="s">
        <v>130</v>
      </c>
      <c r="DW127" s="962"/>
      <c r="DX127" s="962"/>
      <c r="DY127" s="962"/>
      <c r="DZ127" s="963"/>
    </row>
    <row r="128" spans="1:130" s="226" customFormat="1" ht="26.25" customHeight="1" thickBot="1" x14ac:dyDescent="0.2">
      <c r="A128" s="1077" t="s">
        <v>483</v>
      </c>
      <c r="B128" s="1078"/>
      <c r="C128" s="1078"/>
      <c r="D128" s="1078"/>
      <c r="E128" s="1078"/>
      <c r="F128" s="1078"/>
      <c r="G128" s="1078"/>
      <c r="H128" s="1078"/>
      <c r="I128" s="1078"/>
      <c r="J128" s="1078"/>
      <c r="K128" s="1078"/>
      <c r="L128" s="1078"/>
      <c r="M128" s="1078"/>
      <c r="N128" s="1078"/>
      <c r="O128" s="1078"/>
      <c r="P128" s="1078"/>
      <c r="Q128" s="1078"/>
      <c r="R128" s="1078"/>
      <c r="S128" s="1078"/>
      <c r="T128" s="1078"/>
      <c r="U128" s="1078"/>
      <c r="V128" s="1078"/>
      <c r="W128" s="1079" t="s">
        <v>484</v>
      </c>
      <c r="X128" s="1079"/>
      <c r="Y128" s="1079"/>
      <c r="Z128" s="1080"/>
      <c r="AA128" s="1081">
        <v>17578</v>
      </c>
      <c r="AB128" s="1082"/>
      <c r="AC128" s="1082"/>
      <c r="AD128" s="1082"/>
      <c r="AE128" s="1083"/>
      <c r="AF128" s="1084">
        <v>17064</v>
      </c>
      <c r="AG128" s="1082"/>
      <c r="AH128" s="1082"/>
      <c r="AI128" s="1082"/>
      <c r="AJ128" s="1083"/>
      <c r="AK128" s="1084">
        <v>25102</v>
      </c>
      <c r="AL128" s="1082"/>
      <c r="AM128" s="1082"/>
      <c r="AN128" s="1082"/>
      <c r="AO128" s="1083"/>
      <c r="AP128" s="1085"/>
      <c r="AQ128" s="1086"/>
      <c r="AR128" s="1086"/>
      <c r="AS128" s="1086"/>
      <c r="AT128" s="1087"/>
      <c r="AU128" s="228"/>
      <c r="AV128" s="228"/>
      <c r="AW128" s="228"/>
      <c r="AX128" s="931" t="s">
        <v>485</v>
      </c>
      <c r="AY128" s="932"/>
      <c r="AZ128" s="932"/>
      <c r="BA128" s="932"/>
      <c r="BB128" s="932"/>
      <c r="BC128" s="932"/>
      <c r="BD128" s="932"/>
      <c r="BE128" s="933"/>
      <c r="BF128" s="1088" t="s">
        <v>130</v>
      </c>
      <c r="BG128" s="1089"/>
      <c r="BH128" s="1089"/>
      <c r="BI128" s="1089"/>
      <c r="BJ128" s="1089"/>
      <c r="BK128" s="1089"/>
      <c r="BL128" s="1090"/>
      <c r="BM128" s="1088">
        <v>15</v>
      </c>
      <c r="BN128" s="1089"/>
      <c r="BO128" s="1089"/>
      <c r="BP128" s="1089"/>
      <c r="BQ128" s="1089"/>
      <c r="BR128" s="1089"/>
      <c r="BS128" s="1090"/>
      <c r="BT128" s="1088">
        <v>20</v>
      </c>
      <c r="BU128" s="1089"/>
      <c r="BV128" s="1089"/>
      <c r="BW128" s="1089"/>
      <c r="BX128" s="1089"/>
      <c r="BY128" s="1089"/>
      <c r="BZ128" s="1111"/>
      <c r="CA128" s="251"/>
      <c r="CB128" s="251"/>
      <c r="CC128" s="251"/>
      <c r="CD128" s="251"/>
      <c r="CE128" s="251"/>
      <c r="CF128" s="251"/>
      <c r="CG128" s="228"/>
      <c r="CH128" s="228"/>
      <c r="CI128" s="228"/>
      <c r="CJ128" s="250"/>
      <c r="CK128" s="1059"/>
      <c r="CL128" s="1060"/>
      <c r="CM128" s="1060"/>
      <c r="CN128" s="1060"/>
      <c r="CO128" s="1061"/>
      <c r="CP128" s="1071" t="s">
        <v>486</v>
      </c>
      <c r="CQ128" s="762"/>
      <c r="CR128" s="762"/>
      <c r="CS128" s="762"/>
      <c r="CT128" s="762"/>
      <c r="CU128" s="762"/>
      <c r="CV128" s="762"/>
      <c r="CW128" s="762"/>
      <c r="CX128" s="762"/>
      <c r="CY128" s="762"/>
      <c r="CZ128" s="762"/>
      <c r="DA128" s="762"/>
      <c r="DB128" s="762"/>
      <c r="DC128" s="762"/>
      <c r="DD128" s="762"/>
      <c r="DE128" s="762"/>
      <c r="DF128" s="1072"/>
      <c r="DG128" s="1073" t="s">
        <v>130</v>
      </c>
      <c r="DH128" s="1074"/>
      <c r="DI128" s="1074"/>
      <c r="DJ128" s="1074"/>
      <c r="DK128" s="1074"/>
      <c r="DL128" s="1074" t="s">
        <v>130</v>
      </c>
      <c r="DM128" s="1074"/>
      <c r="DN128" s="1074"/>
      <c r="DO128" s="1074"/>
      <c r="DP128" s="1074"/>
      <c r="DQ128" s="1074" t="s">
        <v>130</v>
      </c>
      <c r="DR128" s="1074"/>
      <c r="DS128" s="1074"/>
      <c r="DT128" s="1074"/>
      <c r="DU128" s="1074"/>
      <c r="DV128" s="1075" t="s">
        <v>130</v>
      </c>
      <c r="DW128" s="1075"/>
      <c r="DX128" s="1075"/>
      <c r="DY128" s="1075"/>
      <c r="DZ128" s="1076"/>
    </row>
    <row r="129" spans="1:131" s="226" customFormat="1" ht="26.25" customHeight="1" x14ac:dyDescent="0.15">
      <c r="A129" s="969" t="s">
        <v>108</v>
      </c>
      <c r="B129" s="970"/>
      <c r="C129" s="970"/>
      <c r="D129" s="970"/>
      <c r="E129" s="970"/>
      <c r="F129" s="970"/>
      <c r="G129" s="970"/>
      <c r="H129" s="970"/>
      <c r="I129" s="970"/>
      <c r="J129" s="970"/>
      <c r="K129" s="970"/>
      <c r="L129" s="970"/>
      <c r="M129" s="970"/>
      <c r="N129" s="970"/>
      <c r="O129" s="970"/>
      <c r="P129" s="970"/>
      <c r="Q129" s="970"/>
      <c r="R129" s="970"/>
      <c r="S129" s="970"/>
      <c r="T129" s="970"/>
      <c r="U129" s="970"/>
      <c r="V129" s="970"/>
      <c r="W129" s="1105" t="s">
        <v>487</v>
      </c>
      <c r="X129" s="1106"/>
      <c r="Y129" s="1106"/>
      <c r="Z129" s="1107"/>
      <c r="AA129" s="993">
        <v>3406256</v>
      </c>
      <c r="AB129" s="994"/>
      <c r="AC129" s="994"/>
      <c r="AD129" s="994"/>
      <c r="AE129" s="995"/>
      <c r="AF129" s="996">
        <v>3647616</v>
      </c>
      <c r="AG129" s="994"/>
      <c r="AH129" s="994"/>
      <c r="AI129" s="994"/>
      <c r="AJ129" s="995"/>
      <c r="AK129" s="996">
        <v>3566197</v>
      </c>
      <c r="AL129" s="994"/>
      <c r="AM129" s="994"/>
      <c r="AN129" s="994"/>
      <c r="AO129" s="995"/>
      <c r="AP129" s="1108"/>
      <c r="AQ129" s="1109"/>
      <c r="AR129" s="1109"/>
      <c r="AS129" s="1109"/>
      <c r="AT129" s="1110"/>
      <c r="AU129" s="229"/>
      <c r="AV129" s="229"/>
      <c r="AW129" s="229"/>
      <c r="AX129" s="1100" t="s">
        <v>488</v>
      </c>
      <c r="AY129" s="958"/>
      <c r="AZ129" s="958"/>
      <c r="BA129" s="958"/>
      <c r="BB129" s="958"/>
      <c r="BC129" s="958"/>
      <c r="BD129" s="958"/>
      <c r="BE129" s="959"/>
      <c r="BF129" s="1101" t="s">
        <v>130</v>
      </c>
      <c r="BG129" s="1102"/>
      <c r="BH129" s="1102"/>
      <c r="BI129" s="1102"/>
      <c r="BJ129" s="1102"/>
      <c r="BK129" s="1102"/>
      <c r="BL129" s="1103"/>
      <c r="BM129" s="1101">
        <v>20</v>
      </c>
      <c r="BN129" s="1102"/>
      <c r="BO129" s="1102"/>
      <c r="BP129" s="1102"/>
      <c r="BQ129" s="1102"/>
      <c r="BR129" s="1102"/>
      <c r="BS129" s="1103"/>
      <c r="BT129" s="1101">
        <v>30</v>
      </c>
      <c r="BU129" s="1102"/>
      <c r="BV129" s="1102"/>
      <c r="BW129" s="1102"/>
      <c r="BX129" s="1102"/>
      <c r="BY129" s="1102"/>
      <c r="BZ129" s="1104"/>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15">
      <c r="A130" s="969" t="s">
        <v>489</v>
      </c>
      <c r="B130" s="970"/>
      <c r="C130" s="970"/>
      <c r="D130" s="970"/>
      <c r="E130" s="970"/>
      <c r="F130" s="970"/>
      <c r="G130" s="970"/>
      <c r="H130" s="970"/>
      <c r="I130" s="970"/>
      <c r="J130" s="970"/>
      <c r="K130" s="970"/>
      <c r="L130" s="970"/>
      <c r="M130" s="970"/>
      <c r="N130" s="970"/>
      <c r="O130" s="970"/>
      <c r="P130" s="970"/>
      <c r="Q130" s="970"/>
      <c r="R130" s="970"/>
      <c r="S130" s="970"/>
      <c r="T130" s="970"/>
      <c r="U130" s="970"/>
      <c r="V130" s="970"/>
      <c r="W130" s="1105" t="s">
        <v>490</v>
      </c>
      <c r="X130" s="1106"/>
      <c r="Y130" s="1106"/>
      <c r="Z130" s="1107"/>
      <c r="AA130" s="993">
        <v>437134</v>
      </c>
      <c r="AB130" s="994"/>
      <c r="AC130" s="994"/>
      <c r="AD130" s="994"/>
      <c r="AE130" s="995"/>
      <c r="AF130" s="996">
        <v>439357</v>
      </c>
      <c r="AG130" s="994"/>
      <c r="AH130" s="994"/>
      <c r="AI130" s="994"/>
      <c r="AJ130" s="995"/>
      <c r="AK130" s="996">
        <v>443118</v>
      </c>
      <c r="AL130" s="994"/>
      <c r="AM130" s="994"/>
      <c r="AN130" s="994"/>
      <c r="AO130" s="995"/>
      <c r="AP130" s="1108"/>
      <c r="AQ130" s="1109"/>
      <c r="AR130" s="1109"/>
      <c r="AS130" s="1109"/>
      <c r="AT130" s="1110"/>
      <c r="AU130" s="229"/>
      <c r="AV130" s="229"/>
      <c r="AW130" s="229"/>
      <c r="AX130" s="1100" t="s">
        <v>491</v>
      </c>
      <c r="AY130" s="958"/>
      <c r="AZ130" s="958"/>
      <c r="BA130" s="958"/>
      <c r="BB130" s="958"/>
      <c r="BC130" s="958"/>
      <c r="BD130" s="958"/>
      <c r="BE130" s="959"/>
      <c r="BF130" s="1136">
        <v>7.9</v>
      </c>
      <c r="BG130" s="1137"/>
      <c r="BH130" s="1137"/>
      <c r="BI130" s="1137"/>
      <c r="BJ130" s="1137"/>
      <c r="BK130" s="1137"/>
      <c r="BL130" s="1138"/>
      <c r="BM130" s="1136">
        <v>25</v>
      </c>
      <c r="BN130" s="1137"/>
      <c r="BO130" s="1137"/>
      <c r="BP130" s="1137"/>
      <c r="BQ130" s="1137"/>
      <c r="BR130" s="1137"/>
      <c r="BS130" s="1138"/>
      <c r="BT130" s="1136">
        <v>35</v>
      </c>
      <c r="BU130" s="1137"/>
      <c r="BV130" s="1137"/>
      <c r="BW130" s="1137"/>
      <c r="BX130" s="1137"/>
      <c r="BY130" s="1137"/>
      <c r="BZ130" s="1139"/>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
      <c r="A131" s="1140"/>
      <c r="B131" s="1141"/>
      <c r="C131" s="1141"/>
      <c r="D131" s="1141"/>
      <c r="E131" s="1141"/>
      <c r="F131" s="1141"/>
      <c r="G131" s="1141"/>
      <c r="H131" s="1141"/>
      <c r="I131" s="1141"/>
      <c r="J131" s="1141"/>
      <c r="K131" s="1141"/>
      <c r="L131" s="1141"/>
      <c r="M131" s="1141"/>
      <c r="N131" s="1141"/>
      <c r="O131" s="1141"/>
      <c r="P131" s="1141"/>
      <c r="Q131" s="1141"/>
      <c r="R131" s="1141"/>
      <c r="S131" s="1141"/>
      <c r="T131" s="1141"/>
      <c r="U131" s="1141"/>
      <c r="V131" s="1141"/>
      <c r="W131" s="1142" t="s">
        <v>492</v>
      </c>
      <c r="X131" s="1143"/>
      <c r="Y131" s="1143"/>
      <c r="Z131" s="1144"/>
      <c r="AA131" s="1039">
        <v>2969122</v>
      </c>
      <c r="AB131" s="1021"/>
      <c r="AC131" s="1021"/>
      <c r="AD131" s="1021"/>
      <c r="AE131" s="1022"/>
      <c r="AF131" s="1020">
        <v>3208259</v>
      </c>
      <c r="AG131" s="1021"/>
      <c r="AH131" s="1021"/>
      <c r="AI131" s="1021"/>
      <c r="AJ131" s="1022"/>
      <c r="AK131" s="1020">
        <v>3123079</v>
      </c>
      <c r="AL131" s="1021"/>
      <c r="AM131" s="1021"/>
      <c r="AN131" s="1021"/>
      <c r="AO131" s="1022"/>
      <c r="AP131" s="1145"/>
      <c r="AQ131" s="1146"/>
      <c r="AR131" s="1146"/>
      <c r="AS131" s="1146"/>
      <c r="AT131" s="1147"/>
      <c r="AU131" s="229"/>
      <c r="AV131" s="229"/>
      <c r="AW131" s="229"/>
      <c r="AX131" s="1118" t="s">
        <v>493</v>
      </c>
      <c r="AY131" s="762"/>
      <c r="AZ131" s="762"/>
      <c r="BA131" s="762"/>
      <c r="BB131" s="762"/>
      <c r="BC131" s="762"/>
      <c r="BD131" s="762"/>
      <c r="BE131" s="1072"/>
      <c r="BF131" s="1119">
        <v>1.3</v>
      </c>
      <c r="BG131" s="1120"/>
      <c r="BH131" s="1120"/>
      <c r="BI131" s="1120"/>
      <c r="BJ131" s="1120"/>
      <c r="BK131" s="1120"/>
      <c r="BL131" s="1121"/>
      <c r="BM131" s="1119">
        <v>350</v>
      </c>
      <c r="BN131" s="1120"/>
      <c r="BO131" s="1120"/>
      <c r="BP131" s="1120"/>
      <c r="BQ131" s="1120"/>
      <c r="BR131" s="1120"/>
      <c r="BS131" s="1121"/>
      <c r="BT131" s="1122"/>
      <c r="BU131" s="1123"/>
      <c r="BV131" s="1123"/>
      <c r="BW131" s="1123"/>
      <c r="BX131" s="1123"/>
      <c r="BY131" s="1123"/>
      <c r="BZ131" s="1124"/>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15">
      <c r="A132" s="1125" t="s">
        <v>494</v>
      </c>
      <c r="B132" s="1126"/>
      <c r="C132" s="1126"/>
      <c r="D132" s="1126"/>
      <c r="E132" s="1126"/>
      <c r="F132" s="1126"/>
      <c r="G132" s="1126"/>
      <c r="H132" s="1126"/>
      <c r="I132" s="1126"/>
      <c r="J132" s="1126"/>
      <c r="K132" s="1126"/>
      <c r="L132" s="1126"/>
      <c r="M132" s="1126"/>
      <c r="N132" s="1126"/>
      <c r="O132" s="1126"/>
      <c r="P132" s="1126"/>
      <c r="Q132" s="1126"/>
      <c r="R132" s="1126"/>
      <c r="S132" s="1126"/>
      <c r="T132" s="1126"/>
      <c r="U132" s="1126"/>
      <c r="V132" s="1129" t="s">
        <v>495</v>
      </c>
      <c r="W132" s="1129"/>
      <c r="X132" s="1129"/>
      <c r="Y132" s="1129"/>
      <c r="Z132" s="1130"/>
      <c r="AA132" s="1131">
        <v>7.4835927929999997</v>
      </c>
      <c r="AB132" s="1132"/>
      <c r="AC132" s="1132"/>
      <c r="AD132" s="1132"/>
      <c r="AE132" s="1133"/>
      <c r="AF132" s="1134">
        <v>7.5902226099999996</v>
      </c>
      <c r="AG132" s="1132"/>
      <c r="AH132" s="1132"/>
      <c r="AI132" s="1132"/>
      <c r="AJ132" s="1133"/>
      <c r="AK132" s="1134">
        <v>8.6454105069999994</v>
      </c>
      <c r="AL132" s="1132"/>
      <c r="AM132" s="1132"/>
      <c r="AN132" s="1132"/>
      <c r="AO132" s="1133"/>
      <c r="AP132" s="1036"/>
      <c r="AQ132" s="1037"/>
      <c r="AR132" s="1037"/>
      <c r="AS132" s="1037"/>
      <c r="AT132" s="1135"/>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
      <c r="A133" s="1127"/>
      <c r="B133" s="1128"/>
      <c r="C133" s="1128"/>
      <c r="D133" s="1128"/>
      <c r="E133" s="1128"/>
      <c r="F133" s="1128"/>
      <c r="G133" s="1128"/>
      <c r="H133" s="1128"/>
      <c r="I133" s="1128"/>
      <c r="J133" s="1128"/>
      <c r="K133" s="1128"/>
      <c r="L133" s="1128"/>
      <c r="M133" s="1128"/>
      <c r="N133" s="1128"/>
      <c r="O133" s="1128"/>
      <c r="P133" s="1128"/>
      <c r="Q133" s="1128"/>
      <c r="R133" s="1128"/>
      <c r="S133" s="1128"/>
      <c r="T133" s="1128"/>
      <c r="U133" s="1128"/>
      <c r="V133" s="1112" t="s">
        <v>496</v>
      </c>
      <c r="W133" s="1112"/>
      <c r="X133" s="1112"/>
      <c r="Y133" s="1112"/>
      <c r="Z133" s="1113"/>
      <c r="AA133" s="1114">
        <v>8.6</v>
      </c>
      <c r="AB133" s="1115"/>
      <c r="AC133" s="1115"/>
      <c r="AD133" s="1115"/>
      <c r="AE133" s="1116"/>
      <c r="AF133" s="1114">
        <v>7.7</v>
      </c>
      <c r="AG133" s="1115"/>
      <c r="AH133" s="1115"/>
      <c r="AI133" s="1115"/>
      <c r="AJ133" s="1116"/>
      <c r="AK133" s="1114">
        <v>7.9</v>
      </c>
      <c r="AL133" s="1115"/>
      <c r="AM133" s="1115"/>
      <c r="AN133" s="1115"/>
      <c r="AO133" s="1116"/>
      <c r="AP133" s="1063"/>
      <c r="AQ133" s="1064"/>
      <c r="AR133" s="1064"/>
      <c r="AS133" s="1064"/>
      <c r="AT133" s="1117"/>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15">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25" hidden="1" x14ac:dyDescent="0.15">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RVEtsU2INsKqUVJPL+5E5I+Oe/DOrjcFpdv01GARUFKwMVpqPtdKLKRktYEEMvAYYeCInwzU5a5eT1Rq9qKiDg==" saltValue="8YXJmk88C8j6F7qH7Yc4u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J64" zoomScaleNormal="85" zoomScaleSheetLayoutView="100" workbookViewId="0"/>
  </sheetViews>
  <sheetFormatPr defaultColWidth="0" defaultRowHeight="13.5" customHeight="1" zeroHeight="1" x14ac:dyDescent="0.15"/>
  <cols>
    <col min="1" max="120" width="2.75" style="256" customWidth="1"/>
    <col min="121" max="121" width="0" style="255" hidden="1" customWidth="1"/>
    <col min="122" max="16384" width="9" style="255" hidden="1"/>
  </cols>
  <sheetData>
    <row r="1" spans="1:120"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5"/>
    </row>
    <row r="17" spans="119:120" x14ac:dyDescent="0.15">
      <c r="DP17" s="255"/>
    </row>
    <row r="18" spans="119:120" x14ac:dyDescent="0.15"/>
    <row r="19" spans="119:120" x14ac:dyDescent="0.15"/>
    <row r="20" spans="119:120" x14ac:dyDescent="0.15">
      <c r="DO20" s="255"/>
      <c r="DP20" s="255"/>
    </row>
    <row r="21" spans="119:120" x14ac:dyDescent="0.15">
      <c r="DP21" s="255"/>
    </row>
    <row r="22" spans="119:120" x14ac:dyDescent="0.15"/>
    <row r="23" spans="119:120" x14ac:dyDescent="0.15">
      <c r="DO23" s="255"/>
      <c r="DP23" s="255"/>
    </row>
    <row r="24" spans="119:120" x14ac:dyDescent="0.15">
      <c r="DP24" s="255"/>
    </row>
    <row r="25" spans="119:120" x14ac:dyDescent="0.15">
      <c r="DP25" s="255"/>
    </row>
    <row r="26" spans="119:120" x14ac:dyDescent="0.15">
      <c r="DO26" s="255"/>
      <c r="DP26" s="255"/>
    </row>
    <row r="27" spans="119:120" x14ac:dyDescent="0.15"/>
    <row r="28" spans="119:120" x14ac:dyDescent="0.15">
      <c r="DO28" s="255"/>
      <c r="DP28" s="255"/>
    </row>
    <row r="29" spans="119:120" x14ac:dyDescent="0.15">
      <c r="DP29" s="255"/>
    </row>
    <row r="30" spans="119:120" x14ac:dyDescent="0.15"/>
    <row r="31" spans="119:120" x14ac:dyDescent="0.15">
      <c r="DO31" s="255"/>
      <c r="DP31" s="255"/>
    </row>
    <row r="32" spans="119:120" x14ac:dyDescent="0.15"/>
    <row r="33" spans="98:120" x14ac:dyDescent="0.15">
      <c r="DO33" s="255"/>
      <c r="DP33" s="255"/>
    </row>
    <row r="34" spans="98:120" x14ac:dyDescent="0.15">
      <c r="DM34" s="255"/>
    </row>
    <row r="35" spans="98:120" x14ac:dyDescent="0.15">
      <c r="CT35" s="255"/>
      <c r="CU35" s="255"/>
      <c r="CV35" s="255"/>
      <c r="CY35" s="255"/>
      <c r="CZ35" s="255"/>
      <c r="DA35" s="255"/>
      <c r="DD35" s="255"/>
      <c r="DE35" s="255"/>
      <c r="DF35" s="255"/>
      <c r="DI35" s="255"/>
      <c r="DJ35" s="255"/>
      <c r="DK35" s="255"/>
      <c r="DM35" s="255"/>
      <c r="DN35" s="255"/>
      <c r="DO35" s="255"/>
      <c r="DP35" s="255"/>
    </row>
    <row r="36" spans="98:120" x14ac:dyDescent="0.15"/>
    <row r="37" spans="98:120" x14ac:dyDescent="0.15">
      <c r="CW37" s="255"/>
      <c r="DB37" s="255"/>
      <c r="DG37" s="255"/>
      <c r="DL37" s="255"/>
      <c r="DP37" s="255"/>
    </row>
    <row r="38" spans="98:120" x14ac:dyDescent="0.15">
      <c r="CT38" s="255"/>
      <c r="CU38" s="255"/>
      <c r="CV38" s="255"/>
      <c r="CW38" s="255"/>
      <c r="CY38" s="255"/>
      <c r="CZ38" s="255"/>
      <c r="DA38" s="255"/>
      <c r="DB38" s="255"/>
      <c r="DD38" s="255"/>
      <c r="DE38" s="255"/>
      <c r="DF38" s="255"/>
      <c r="DG38" s="255"/>
      <c r="DI38" s="255"/>
      <c r="DJ38" s="255"/>
      <c r="DK38" s="255"/>
      <c r="DL38" s="255"/>
      <c r="DN38" s="255"/>
      <c r="DO38" s="255"/>
      <c r="DP38" s="255"/>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5"/>
      <c r="DO49" s="255"/>
      <c r="DP49" s="255"/>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5"/>
      <c r="CS63" s="255"/>
      <c r="CX63" s="255"/>
      <c r="DC63" s="255"/>
      <c r="DH63" s="255"/>
    </row>
    <row r="64" spans="22:120" x14ac:dyDescent="0.15">
      <c r="V64" s="255"/>
    </row>
    <row r="65" spans="15:120" x14ac:dyDescent="0.15">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x14ac:dyDescent="0.15">
      <c r="Q66" s="255"/>
      <c r="S66" s="255"/>
      <c r="U66" s="255"/>
      <c r="DM66" s="255"/>
    </row>
    <row r="67" spans="15:120" x14ac:dyDescent="0.15">
      <c r="O67" s="255"/>
      <c r="P67" s="255"/>
      <c r="R67" s="255"/>
      <c r="T67" s="255"/>
      <c r="Y67" s="255"/>
      <c r="CT67" s="255"/>
      <c r="CV67" s="255"/>
      <c r="CW67" s="255"/>
      <c r="CY67" s="255"/>
      <c r="DA67" s="255"/>
      <c r="DB67" s="255"/>
      <c r="DD67" s="255"/>
      <c r="DF67" s="255"/>
      <c r="DG67" s="255"/>
      <c r="DI67" s="255"/>
      <c r="DK67" s="255"/>
      <c r="DL67" s="255"/>
      <c r="DN67" s="255"/>
      <c r="DO67" s="255"/>
      <c r="DP67" s="255"/>
    </row>
    <row r="68" spans="15:120" x14ac:dyDescent="0.15"/>
    <row r="69" spans="15:120" x14ac:dyDescent="0.15"/>
    <row r="70" spans="15:120" x14ac:dyDescent="0.15"/>
    <row r="71" spans="15:120" x14ac:dyDescent="0.15"/>
    <row r="72" spans="15:120" x14ac:dyDescent="0.15">
      <c r="DP72" s="255"/>
    </row>
    <row r="73" spans="15:120" x14ac:dyDescent="0.15">
      <c r="DP73" s="255"/>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5"/>
      <c r="CX96" s="255"/>
      <c r="DC96" s="255"/>
      <c r="DH96" s="255"/>
    </row>
    <row r="97" spans="24:120" x14ac:dyDescent="0.15">
      <c r="CS97" s="255"/>
      <c r="CX97" s="255"/>
      <c r="DC97" s="255"/>
      <c r="DH97" s="255"/>
      <c r="DP97" s="256" t="s">
        <v>497</v>
      </c>
    </row>
    <row r="98" spans="24:120" hidden="1" x14ac:dyDescent="0.15">
      <c r="CS98" s="255"/>
      <c r="CX98" s="255"/>
      <c r="DC98" s="255"/>
      <c r="DH98" s="255"/>
    </row>
    <row r="99" spans="24:120" hidden="1" x14ac:dyDescent="0.15">
      <c r="CS99" s="255"/>
      <c r="CX99" s="255"/>
      <c r="DC99" s="255"/>
      <c r="DH99" s="255"/>
    </row>
    <row r="101" spans="24:120" ht="12" hidden="1" customHeight="1" x14ac:dyDescent="0.1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15">
      <c r="CU102" s="255"/>
      <c r="CZ102" s="255"/>
      <c r="DE102" s="255"/>
      <c r="DJ102" s="255"/>
      <c r="DM102" s="255"/>
    </row>
    <row r="103" spans="24:120" hidden="1" x14ac:dyDescent="0.15">
      <c r="CT103" s="255"/>
      <c r="CV103" s="255"/>
      <c r="CW103" s="255"/>
      <c r="CY103" s="255"/>
      <c r="DA103" s="255"/>
      <c r="DB103" s="255"/>
      <c r="DD103" s="255"/>
      <c r="DF103" s="255"/>
      <c r="DG103" s="255"/>
      <c r="DI103" s="255"/>
      <c r="DK103" s="255"/>
      <c r="DL103" s="255"/>
      <c r="DM103" s="255"/>
      <c r="DN103" s="255"/>
      <c r="DO103" s="255"/>
      <c r="DP103" s="255"/>
    </row>
    <row r="104" spans="24:120" hidden="1" x14ac:dyDescent="0.15">
      <c r="CV104" s="255"/>
      <c r="CW104" s="255"/>
      <c r="DA104" s="255"/>
      <c r="DB104" s="255"/>
      <c r="DF104" s="255"/>
      <c r="DG104" s="255"/>
      <c r="DK104" s="255"/>
      <c r="DL104" s="255"/>
      <c r="DN104" s="255"/>
      <c r="DO104" s="255"/>
      <c r="DP104" s="255"/>
    </row>
    <row r="105" spans="24:120" ht="12.75" hidden="1" customHeight="1" x14ac:dyDescent="0.15"/>
  </sheetData>
  <sheetProtection algorithmName="SHA-512" hashValue="si6ombvdM4ou/zFZnKCMteNDLxUH7aRx30tIH+x//8OsdxrIgNDUOv4DrRvys4G+snbGVW+egetG79kkTiZfsA==" saltValue="gKFOnXi3xr9Umf8tJr7fUQ==" spinCount="100000" sheet="1" objects="1" scenarios="1"/>
  <dataConsolidate/>
  <phoneticPr fontId="2"/>
  <printOptions horizontalCentered="1" verticalCentered="1"/>
  <pageMargins left="0" right="0" top="0" bottom="0" header="0" footer="0"/>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B52" zoomScaleNormal="100" zoomScaleSheetLayoutView="55" workbookViewId="0"/>
  </sheetViews>
  <sheetFormatPr defaultColWidth="0" defaultRowHeight="13.5" customHeight="1" zeroHeight="1" x14ac:dyDescent="0.15"/>
  <cols>
    <col min="1" max="116" width="2.625" style="256" customWidth="1"/>
    <col min="117" max="16384" width="9" style="255" hidden="1"/>
  </cols>
  <sheetData>
    <row r="1" spans="2:116"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x14ac:dyDescent="0.15"/>
    <row r="3" spans="2:116" x14ac:dyDescent="0.15"/>
    <row r="4" spans="2:116" x14ac:dyDescent="0.15">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x14ac:dyDescent="0.1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x14ac:dyDescent="0.15"/>
    <row r="20" spans="9:116" x14ac:dyDescent="0.15"/>
    <row r="21" spans="9:116" x14ac:dyDescent="0.15">
      <c r="DL21" s="255"/>
    </row>
    <row r="22" spans="9:116" x14ac:dyDescent="0.15">
      <c r="DI22" s="255"/>
      <c r="DJ22" s="255"/>
      <c r="DK22" s="255"/>
      <c r="DL22" s="255"/>
    </row>
    <row r="23" spans="9:116" x14ac:dyDescent="0.15">
      <c r="CY23" s="255"/>
      <c r="CZ23" s="255"/>
      <c r="DA23" s="255"/>
      <c r="DB23" s="255"/>
      <c r="DC23" s="255"/>
      <c r="DD23" s="255"/>
      <c r="DE23" s="255"/>
      <c r="DF23" s="255"/>
      <c r="DG23" s="255"/>
      <c r="DH23" s="255"/>
      <c r="DI23" s="255"/>
      <c r="DJ23" s="255"/>
      <c r="DK23" s="255"/>
      <c r="DL23" s="255"/>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5"/>
      <c r="DA35" s="255"/>
      <c r="DB35" s="255"/>
      <c r="DC35" s="255"/>
      <c r="DD35" s="255"/>
      <c r="DE35" s="255"/>
      <c r="DF35" s="255"/>
      <c r="DG35" s="255"/>
      <c r="DH35" s="255"/>
      <c r="DI35" s="255"/>
      <c r="DJ35" s="255"/>
      <c r="DK35" s="255"/>
      <c r="DL35" s="255"/>
    </row>
    <row r="36" spans="15:116" x14ac:dyDescent="0.15"/>
    <row r="37" spans="15:116" x14ac:dyDescent="0.15">
      <c r="DL37" s="255"/>
    </row>
    <row r="38" spans="15:116" x14ac:dyDescent="0.15">
      <c r="DI38" s="255"/>
      <c r="DJ38" s="255"/>
      <c r="DK38" s="255"/>
      <c r="DL38" s="255"/>
    </row>
    <row r="39" spans="15:116" x14ac:dyDescent="0.15"/>
    <row r="40" spans="15:116" x14ac:dyDescent="0.15"/>
    <row r="41" spans="15:116" x14ac:dyDescent="0.15"/>
    <row r="42" spans="15:116" x14ac:dyDescent="0.15"/>
    <row r="43" spans="15:116" x14ac:dyDescent="0.1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x14ac:dyDescent="0.15">
      <c r="DL44" s="255"/>
    </row>
    <row r="45" spans="15:116" x14ac:dyDescent="0.15"/>
    <row r="46" spans="15:116" x14ac:dyDescent="0.15">
      <c r="DA46" s="255"/>
      <c r="DB46" s="255"/>
      <c r="DC46" s="255"/>
      <c r="DD46" s="255"/>
      <c r="DE46" s="255"/>
      <c r="DF46" s="255"/>
      <c r="DG46" s="255"/>
      <c r="DH46" s="255"/>
      <c r="DI46" s="255"/>
      <c r="DJ46" s="255"/>
      <c r="DK46" s="255"/>
      <c r="DL46" s="255"/>
    </row>
    <row r="47" spans="15:116" x14ac:dyDescent="0.15"/>
    <row r="48" spans="15:116" x14ac:dyDescent="0.15"/>
    <row r="49" spans="104:116" x14ac:dyDescent="0.15"/>
    <row r="50" spans="104:116" x14ac:dyDescent="0.15">
      <c r="CZ50" s="255"/>
      <c r="DA50" s="255"/>
      <c r="DB50" s="255"/>
      <c r="DC50" s="255"/>
      <c r="DD50" s="255"/>
      <c r="DE50" s="255"/>
      <c r="DF50" s="255"/>
      <c r="DG50" s="255"/>
      <c r="DH50" s="255"/>
      <c r="DI50" s="255"/>
      <c r="DJ50" s="255"/>
      <c r="DK50" s="255"/>
      <c r="DL50" s="255"/>
    </row>
    <row r="51" spans="104:116" x14ac:dyDescent="0.15"/>
    <row r="52" spans="104:116" x14ac:dyDescent="0.15"/>
    <row r="53" spans="104:116" x14ac:dyDescent="0.15">
      <c r="DL53" s="255"/>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5"/>
      <c r="DD67" s="255"/>
      <c r="DE67" s="255"/>
      <c r="DF67" s="255"/>
      <c r="DG67" s="255"/>
      <c r="DH67" s="255"/>
      <c r="DI67" s="255"/>
      <c r="DJ67" s="255"/>
      <c r="DK67" s="255"/>
      <c r="DL67" s="255"/>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iCX5dkltzczCwbffVC8bGka8S8vL8vm8+k0075HVp4UbnPaFVQFWExvFGwTAx50lY8/PVEo9hLQb+tMfhrcUCQ==" saltValue="Iu3aFg5PKvsgVf4EFl4IRg==" spinCount="100000" sheet="1" objects="1" scenarios="1"/>
  <dataConsolidate/>
  <phoneticPr fontId="2"/>
  <printOptions horizontalCentered="1" verticalCentered="1"/>
  <pageMargins left="0" right="0" top="0" bottom="0" header="0" footer="0"/>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37" workbookViewId="0"/>
  </sheetViews>
  <sheetFormatPr defaultColWidth="0" defaultRowHeight="13.5" customHeight="1" zeroHeight="1" x14ac:dyDescent="0.15"/>
  <cols>
    <col min="1" max="36" width="2.5" style="257" customWidth="1"/>
    <col min="37" max="44" width="17" style="257" customWidth="1"/>
    <col min="45" max="45" width="6.125" style="264" customWidth="1"/>
    <col min="46" max="46" width="3" style="262" customWidth="1"/>
    <col min="47" max="47" width="19.125" style="257" hidden="1" customWidth="1"/>
    <col min="48" max="52" width="12.625" style="257" hidden="1" customWidth="1"/>
    <col min="53" max="16384" width="8.625" style="257" hidden="1"/>
  </cols>
  <sheetData>
    <row r="1" spans="1:46" x14ac:dyDescent="0.15">
      <c r="AS1" s="258"/>
      <c r="AT1" s="258"/>
    </row>
    <row r="2" spans="1:46" x14ac:dyDescent="0.15">
      <c r="AS2" s="258"/>
      <c r="AT2" s="258"/>
    </row>
    <row r="3" spans="1:46" x14ac:dyDescent="0.15">
      <c r="AS3" s="258"/>
      <c r="AT3" s="258"/>
    </row>
    <row r="4" spans="1:46" x14ac:dyDescent="0.15">
      <c r="AS4" s="258"/>
      <c r="AT4" s="258"/>
    </row>
    <row r="5" spans="1:46" ht="17.25" x14ac:dyDescent="0.15">
      <c r="A5" s="259" t="s">
        <v>498</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x14ac:dyDescent="0.15">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499</v>
      </c>
      <c r="AL6" s="263"/>
      <c r="AM6" s="263"/>
      <c r="AN6" s="263"/>
      <c r="AO6" s="258"/>
      <c r="AP6" s="258"/>
      <c r="AQ6" s="258"/>
      <c r="AR6" s="258"/>
    </row>
    <row r="7" spans="1:46" ht="13.5" customHeight="1" x14ac:dyDescent="0.15">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49" t="s">
        <v>500</v>
      </c>
      <c r="AP7" s="268"/>
      <c r="AQ7" s="269" t="s">
        <v>501</v>
      </c>
      <c r="AR7" s="270"/>
    </row>
    <row r="8" spans="1:46" x14ac:dyDescent="0.15">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50"/>
      <c r="AP8" s="274" t="s">
        <v>502</v>
      </c>
      <c r="AQ8" s="275" t="s">
        <v>503</v>
      </c>
      <c r="AR8" s="276" t="s">
        <v>504</v>
      </c>
    </row>
    <row r="9" spans="1:46" x14ac:dyDescent="0.15">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51" t="s">
        <v>505</v>
      </c>
      <c r="AL9" s="1152"/>
      <c r="AM9" s="1152"/>
      <c r="AN9" s="1153"/>
      <c r="AO9" s="277">
        <v>1008158</v>
      </c>
      <c r="AP9" s="277">
        <v>151968</v>
      </c>
      <c r="AQ9" s="278">
        <v>139150</v>
      </c>
      <c r="AR9" s="279">
        <v>9.1999999999999993</v>
      </c>
    </row>
    <row r="10" spans="1:46" ht="13.5" customHeight="1" x14ac:dyDescent="0.15">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51" t="s">
        <v>506</v>
      </c>
      <c r="AL10" s="1152"/>
      <c r="AM10" s="1152"/>
      <c r="AN10" s="1153"/>
      <c r="AO10" s="280">
        <v>145672</v>
      </c>
      <c r="AP10" s="280">
        <v>21958</v>
      </c>
      <c r="AQ10" s="281">
        <v>19663</v>
      </c>
      <c r="AR10" s="282">
        <v>11.7</v>
      </c>
    </row>
    <row r="11" spans="1:46" ht="13.5" customHeight="1" x14ac:dyDescent="0.15">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51" t="s">
        <v>507</v>
      </c>
      <c r="AL11" s="1152"/>
      <c r="AM11" s="1152"/>
      <c r="AN11" s="1153"/>
      <c r="AO11" s="280" t="s">
        <v>508</v>
      </c>
      <c r="AP11" s="280" t="s">
        <v>508</v>
      </c>
      <c r="AQ11" s="281">
        <v>1097</v>
      </c>
      <c r="AR11" s="282" t="s">
        <v>508</v>
      </c>
    </row>
    <row r="12" spans="1:46" ht="13.5" customHeight="1" x14ac:dyDescent="0.15">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51" t="s">
        <v>509</v>
      </c>
      <c r="AL12" s="1152"/>
      <c r="AM12" s="1152"/>
      <c r="AN12" s="1153"/>
      <c r="AO12" s="280" t="s">
        <v>508</v>
      </c>
      <c r="AP12" s="280" t="s">
        <v>508</v>
      </c>
      <c r="AQ12" s="281" t="s">
        <v>508</v>
      </c>
      <c r="AR12" s="282" t="s">
        <v>508</v>
      </c>
    </row>
    <row r="13" spans="1:46" ht="13.5" customHeight="1" x14ac:dyDescent="0.15">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51" t="s">
        <v>510</v>
      </c>
      <c r="AL13" s="1152"/>
      <c r="AM13" s="1152"/>
      <c r="AN13" s="1153"/>
      <c r="AO13" s="280">
        <v>47645</v>
      </c>
      <c r="AP13" s="280">
        <v>7182</v>
      </c>
      <c r="AQ13" s="281">
        <v>5184</v>
      </c>
      <c r="AR13" s="282">
        <v>38.5</v>
      </c>
    </row>
    <row r="14" spans="1:46" ht="13.5" customHeight="1" x14ac:dyDescent="0.15">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51" t="s">
        <v>511</v>
      </c>
      <c r="AL14" s="1152"/>
      <c r="AM14" s="1152"/>
      <c r="AN14" s="1153"/>
      <c r="AO14" s="280" t="s">
        <v>508</v>
      </c>
      <c r="AP14" s="280" t="s">
        <v>508</v>
      </c>
      <c r="AQ14" s="281">
        <v>3143</v>
      </c>
      <c r="AR14" s="282" t="s">
        <v>508</v>
      </c>
    </row>
    <row r="15" spans="1:46" ht="13.5" customHeight="1" x14ac:dyDescent="0.15">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54" t="s">
        <v>512</v>
      </c>
      <c r="AL15" s="1155"/>
      <c r="AM15" s="1155"/>
      <c r="AN15" s="1156"/>
      <c r="AO15" s="280">
        <v>-68749</v>
      </c>
      <c r="AP15" s="280">
        <v>-10363</v>
      </c>
      <c r="AQ15" s="281">
        <v>-11320</v>
      </c>
      <c r="AR15" s="282">
        <v>-8.5</v>
      </c>
    </row>
    <row r="16" spans="1:46" x14ac:dyDescent="0.15">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54" t="s">
        <v>188</v>
      </c>
      <c r="AL16" s="1155"/>
      <c r="AM16" s="1155"/>
      <c r="AN16" s="1156"/>
      <c r="AO16" s="280">
        <v>1132726</v>
      </c>
      <c r="AP16" s="280">
        <v>170746</v>
      </c>
      <c r="AQ16" s="281">
        <v>156916</v>
      </c>
      <c r="AR16" s="282">
        <v>8.8000000000000007</v>
      </c>
    </row>
    <row r="17" spans="1:46" x14ac:dyDescent="0.15">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x14ac:dyDescent="0.15">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x14ac:dyDescent="0.15">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513</v>
      </c>
      <c r="AL19" s="258"/>
      <c r="AM19" s="258"/>
      <c r="AN19" s="258"/>
      <c r="AO19" s="258"/>
      <c r="AP19" s="258"/>
      <c r="AQ19" s="258"/>
      <c r="AR19" s="258"/>
    </row>
    <row r="20" spans="1:46" x14ac:dyDescent="0.15">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514</v>
      </c>
      <c r="AP20" s="289" t="s">
        <v>515</v>
      </c>
      <c r="AQ20" s="290" t="s">
        <v>516</v>
      </c>
      <c r="AR20" s="291"/>
    </row>
    <row r="21" spans="1:46" s="297" customFormat="1" x14ac:dyDescent="0.15">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57" t="s">
        <v>517</v>
      </c>
      <c r="AL21" s="1158"/>
      <c r="AM21" s="1158"/>
      <c r="AN21" s="1159"/>
      <c r="AO21" s="293">
        <v>15.22</v>
      </c>
      <c r="AP21" s="294">
        <v>13.85</v>
      </c>
      <c r="AQ21" s="295">
        <v>1.37</v>
      </c>
      <c r="AR21" s="263"/>
      <c r="AS21" s="296"/>
      <c r="AT21" s="292"/>
    </row>
    <row r="22" spans="1:46" s="297" customFormat="1" x14ac:dyDescent="0.15">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57" t="s">
        <v>518</v>
      </c>
      <c r="AL22" s="1158"/>
      <c r="AM22" s="1158"/>
      <c r="AN22" s="1159"/>
      <c r="AO22" s="298">
        <v>94.8</v>
      </c>
      <c r="AP22" s="299">
        <v>95.5</v>
      </c>
      <c r="AQ22" s="300">
        <v>-0.7</v>
      </c>
      <c r="AR22" s="284"/>
      <c r="AS22" s="296"/>
      <c r="AT22" s="292"/>
    </row>
    <row r="23" spans="1:46" s="297" customFormat="1" x14ac:dyDescent="0.15">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x14ac:dyDescent="0.15">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x14ac:dyDescent="0.15">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x14ac:dyDescent="0.15">
      <c r="A26" s="1148" t="s">
        <v>519</v>
      </c>
      <c r="B26" s="1148"/>
      <c r="C26" s="1148"/>
      <c r="D26" s="1148"/>
      <c r="E26" s="1148"/>
      <c r="F26" s="1148"/>
      <c r="G26" s="1148"/>
      <c r="H26" s="1148"/>
      <c r="I26" s="1148"/>
      <c r="J26" s="1148"/>
      <c r="K26" s="1148"/>
      <c r="L26" s="1148"/>
      <c r="M26" s="1148"/>
      <c r="N26" s="1148"/>
      <c r="O26" s="1148"/>
      <c r="P26" s="1148"/>
      <c r="Q26" s="1148"/>
      <c r="R26" s="1148"/>
      <c r="S26" s="1148"/>
      <c r="T26" s="1148"/>
      <c r="U26" s="1148"/>
      <c r="V26" s="1148"/>
      <c r="W26" s="1148"/>
      <c r="X26" s="1148"/>
      <c r="Y26" s="1148"/>
      <c r="Z26" s="1148"/>
      <c r="AA26" s="1148"/>
      <c r="AB26" s="1148"/>
      <c r="AC26" s="1148"/>
      <c r="AD26" s="1148"/>
      <c r="AE26" s="1148"/>
      <c r="AF26" s="1148"/>
      <c r="AG26" s="1148"/>
      <c r="AH26" s="1148"/>
      <c r="AI26" s="1148"/>
      <c r="AJ26" s="1148"/>
      <c r="AK26" s="1148"/>
      <c r="AL26" s="1148"/>
      <c r="AM26" s="1148"/>
      <c r="AN26" s="1148"/>
      <c r="AO26" s="1148"/>
      <c r="AP26" s="1148"/>
      <c r="AQ26" s="1148"/>
      <c r="AR26" s="1148"/>
      <c r="AS26" s="1148"/>
      <c r="AT26" s="263"/>
    </row>
    <row r="27" spans="1:46" x14ac:dyDescent="0.15">
      <c r="A27" s="305"/>
      <c r="AO27" s="258"/>
      <c r="AP27" s="258"/>
      <c r="AQ27" s="258"/>
      <c r="AR27" s="258"/>
      <c r="AS27" s="258"/>
      <c r="AT27" s="258"/>
    </row>
    <row r="28" spans="1:46" ht="17.25" x14ac:dyDescent="0.15">
      <c r="A28" s="259" t="s">
        <v>520</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x14ac:dyDescent="0.15">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521</v>
      </c>
      <c r="AL29" s="263"/>
      <c r="AM29" s="263"/>
      <c r="AN29" s="263"/>
      <c r="AO29" s="258"/>
      <c r="AP29" s="258"/>
      <c r="AQ29" s="258"/>
      <c r="AR29" s="258"/>
      <c r="AS29" s="307"/>
    </row>
    <row r="30" spans="1:46" ht="13.5" customHeight="1" x14ac:dyDescent="0.15">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49" t="s">
        <v>500</v>
      </c>
      <c r="AP30" s="268"/>
      <c r="AQ30" s="269" t="s">
        <v>501</v>
      </c>
      <c r="AR30" s="270"/>
    </row>
    <row r="31" spans="1:46" x14ac:dyDescent="0.15">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50"/>
      <c r="AP31" s="274" t="s">
        <v>502</v>
      </c>
      <c r="AQ31" s="275" t="s">
        <v>503</v>
      </c>
      <c r="AR31" s="276" t="s">
        <v>504</v>
      </c>
    </row>
    <row r="32" spans="1:46" ht="27" customHeight="1" x14ac:dyDescent="0.15">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65" t="s">
        <v>522</v>
      </c>
      <c r="AL32" s="1166"/>
      <c r="AM32" s="1166"/>
      <c r="AN32" s="1167"/>
      <c r="AO32" s="308">
        <v>575673</v>
      </c>
      <c r="AP32" s="308">
        <v>86776</v>
      </c>
      <c r="AQ32" s="309">
        <v>83132</v>
      </c>
      <c r="AR32" s="310">
        <v>4.4000000000000004</v>
      </c>
    </row>
    <row r="33" spans="1:46" ht="13.5" customHeight="1" x14ac:dyDescent="0.15">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65" t="s">
        <v>523</v>
      </c>
      <c r="AL33" s="1166"/>
      <c r="AM33" s="1166"/>
      <c r="AN33" s="1167"/>
      <c r="AO33" s="308" t="s">
        <v>508</v>
      </c>
      <c r="AP33" s="308" t="s">
        <v>508</v>
      </c>
      <c r="AQ33" s="309" t="s">
        <v>508</v>
      </c>
      <c r="AR33" s="310" t="s">
        <v>508</v>
      </c>
    </row>
    <row r="34" spans="1:46" ht="27" customHeight="1" x14ac:dyDescent="0.15">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65" t="s">
        <v>524</v>
      </c>
      <c r="AL34" s="1166"/>
      <c r="AM34" s="1166"/>
      <c r="AN34" s="1167"/>
      <c r="AO34" s="308" t="s">
        <v>508</v>
      </c>
      <c r="AP34" s="308" t="s">
        <v>508</v>
      </c>
      <c r="AQ34" s="309" t="s">
        <v>508</v>
      </c>
      <c r="AR34" s="310" t="s">
        <v>508</v>
      </c>
    </row>
    <row r="35" spans="1:46" ht="27" customHeight="1" x14ac:dyDescent="0.15">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65" t="s">
        <v>525</v>
      </c>
      <c r="AL35" s="1166"/>
      <c r="AM35" s="1166"/>
      <c r="AN35" s="1167"/>
      <c r="AO35" s="308">
        <v>82730</v>
      </c>
      <c r="AP35" s="308">
        <v>12471</v>
      </c>
      <c r="AQ35" s="309">
        <v>18852</v>
      </c>
      <c r="AR35" s="310">
        <v>-33.799999999999997</v>
      </c>
    </row>
    <row r="36" spans="1:46" ht="27" customHeight="1" x14ac:dyDescent="0.15">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65" t="s">
        <v>526</v>
      </c>
      <c r="AL36" s="1166"/>
      <c r="AM36" s="1166"/>
      <c r="AN36" s="1167"/>
      <c r="AO36" s="308">
        <v>59940</v>
      </c>
      <c r="AP36" s="308">
        <v>9035</v>
      </c>
      <c r="AQ36" s="309">
        <v>4344</v>
      </c>
      <c r="AR36" s="310">
        <v>108</v>
      </c>
    </row>
    <row r="37" spans="1:46" ht="13.5" customHeight="1" x14ac:dyDescent="0.15">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65" t="s">
        <v>527</v>
      </c>
      <c r="AL37" s="1166"/>
      <c r="AM37" s="1166"/>
      <c r="AN37" s="1167"/>
      <c r="AO37" s="308">
        <v>19746</v>
      </c>
      <c r="AP37" s="308">
        <v>2976</v>
      </c>
      <c r="AQ37" s="309">
        <v>1642</v>
      </c>
      <c r="AR37" s="310">
        <v>81.2</v>
      </c>
    </row>
    <row r="38" spans="1:46" ht="27" customHeight="1" x14ac:dyDescent="0.15">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68" t="s">
        <v>528</v>
      </c>
      <c r="AL38" s="1169"/>
      <c r="AM38" s="1169"/>
      <c r="AN38" s="1170"/>
      <c r="AO38" s="311">
        <v>134</v>
      </c>
      <c r="AP38" s="311">
        <v>20</v>
      </c>
      <c r="AQ38" s="312">
        <v>19</v>
      </c>
      <c r="AR38" s="300">
        <v>5.3</v>
      </c>
      <c r="AS38" s="307"/>
    </row>
    <row r="39" spans="1:46" x14ac:dyDescent="0.15">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68" t="s">
        <v>529</v>
      </c>
      <c r="AL39" s="1169"/>
      <c r="AM39" s="1169"/>
      <c r="AN39" s="1170"/>
      <c r="AO39" s="308">
        <v>-25102</v>
      </c>
      <c r="AP39" s="308">
        <v>-3784</v>
      </c>
      <c r="AQ39" s="309">
        <v>-4399</v>
      </c>
      <c r="AR39" s="310">
        <v>-14</v>
      </c>
      <c r="AS39" s="307"/>
    </row>
    <row r="40" spans="1:46" ht="27" customHeight="1" x14ac:dyDescent="0.15">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65" t="s">
        <v>530</v>
      </c>
      <c r="AL40" s="1166"/>
      <c r="AM40" s="1166"/>
      <c r="AN40" s="1167"/>
      <c r="AO40" s="308">
        <v>-443118</v>
      </c>
      <c r="AP40" s="308">
        <v>-66795</v>
      </c>
      <c r="AQ40" s="309">
        <v>-69608</v>
      </c>
      <c r="AR40" s="310">
        <v>-4</v>
      </c>
      <c r="AS40" s="307"/>
    </row>
    <row r="41" spans="1:46" x14ac:dyDescent="0.15">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71" t="s">
        <v>302</v>
      </c>
      <c r="AL41" s="1172"/>
      <c r="AM41" s="1172"/>
      <c r="AN41" s="1173"/>
      <c r="AO41" s="308">
        <v>270003</v>
      </c>
      <c r="AP41" s="308">
        <v>40700</v>
      </c>
      <c r="AQ41" s="309">
        <v>33982</v>
      </c>
      <c r="AR41" s="310">
        <v>19.8</v>
      </c>
      <c r="AS41" s="307"/>
    </row>
    <row r="42" spans="1:46" x14ac:dyDescent="0.15">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531</v>
      </c>
      <c r="AL42" s="258"/>
      <c r="AM42" s="258"/>
      <c r="AN42" s="258"/>
      <c r="AO42" s="258"/>
      <c r="AP42" s="258"/>
      <c r="AQ42" s="284"/>
      <c r="AR42" s="284"/>
      <c r="AS42" s="307"/>
    </row>
    <row r="43" spans="1:46" x14ac:dyDescent="0.15">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x14ac:dyDescent="0.15">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x14ac:dyDescent="0.15">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x14ac:dyDescent="0.15">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15">
      <c r="A47" s="317" t="s">
        <v>532</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x14ac:dyDescent="0.15">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533</v>
      </c>
      <c r="AL48" s="318"/>
      <c r="AM48" s="318"/>
      <c r="AN48" s="318"/>
      <c r="AO48" s="318"/>
      <c r="AP48" s="318"/>
      <c r="AQ48" s="319"/>
      <c r="AR48" s="318"/>
    </row>
    <row r="49" spans="1:44" ht="13.5" customHeight="1" x14ac:dyDescent="0.15">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60" t="s">
        <v>500</v>
      </c>
      <c r="AN49" s="1162" t="s">
        <v>534</v>
      </c>
      <c r="AO49" s="1163"/>
      <c r="AP49" s="1163"/>
      <c r="AQ49" s="1163"/>
      <c r="AR49" s="1164"/>
    </row>
    <row r="50" spans="1:44" x14ac:dyDescent="0.15">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61"/>
      <c r="AN50" s="324" t="s">
        <v>535</v>
      </c>
      <c r="AO50" s="325" t="s">
        <v>536</v>
      </c>
      <c r="AP50" s="326" t="s">
        <v>537</v>
      </c>
      <c r="AQ50" s="327" t="s">
        <v>538</v>
      </c>
      <c r="AR50" s="328" t="s">
        <v>539</v>
      </c>
    </row>
    <row r="51" spans="1:44" x14ac:dyDescent="0.15">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540</v>
      </c>
      <c r="AL51" s="321"/>
      <c r="AM51" s="329">
        <v>646673</v>
      </c>
      <c r="AN51" s="330">
        <v>90621</v>
      </c>
      <c r="AO51" s="331">
        <v>37.9</v>
      </c>
      <c r="AP51" s="332">
        <v>121449</v>
      </c>
      <c r="AQ51" s="333">
        <v>4.5999999999999996</v>
      </c>
      <c r="AR51" s="334">
        <v>33.299999999999997</v>
      </c>
    </row>
    <row r="52" spans="1:44" x14ac:dyDescent="0.15">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541</v>
      </c>
      <c r="AM52" s="337">
        <v>429437</v>
      </c>
      <c r="AN52" s="338">
        <v>60179</v>
      </c>
      <c r="AO52" s="339">
        <v>31.6</v>
      </c>
      <c r="AP52" s="340">
        <v>62922</v>
      </c>
      <c r="AQ52" s="341">
        <v>2.2000000000000002</v>
      </c>
      <c r="AR52" s="342">
        <v>29.4</v>
      </c>
    </row>
    <row r="53" spans="1:44" x14ac:dyDescent="0.15">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542</v>
      </c>
      <c r="AL53" s="321"/>
      <c r="AM53" s="329">
        <v>1298208</v>
      </c>
      <c r="AN53" s="330">
        <v>184509</v>
      </c>
      <c r="AO53" s="331">
        <v>103.6</v>
      </c>
      <c r="AP53" s="332">
        <v>145139</v>
      </c>
      <c r="AQ53" s="333">
        <v>19.5</v>
      </c>
      <c r="AR53" s="334">
        <v>84.1</v>
      </c>
    </row>
    <row r="54" spans="1:44" x14ac:dyDescent="0.15">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541</v>
      </c>
      <c r="AM54" s="337">
        <v>453454</v>
      </c>
      <c r="AN54" s="338">
        <v>64448</v>
      </c>
      <c r="AO54" s="339">
        <v>7.1</v>
      </c>
      <c r="AP54" s="340">
        <v>83762</v>
      </c>
      <c r="AQ54" s="341">
        <v>33.1</v>
      </c>
      <c r="AR54" s="342">
        <v>-26</v>
      </c>
    </row>
    <row r="55" spans="1:44" x14ac:dyDescent="0.15">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543</v>
      </c>
      <c r="AL55" s="321"/>
      <c r="AM55" s="329">
        <v>632407</v>
      </c>
      <c r="AN55" s="330">
        <v>91521</v>
      </c>
      <c r="AO55" s="331">
        <v>-50.4</v>
      </c>
      <c r="AP55" s="332">
        <v>125391</v>
      </c>
      <c r="AQ55" s="333">
        <v>-13.6</v>
      </c>
      <c r="AR55" s="334">
        <v>-36.799999999999997</v>
      </c>
    </row>
    <row r="56" spans="1:44" x14ac:dyDescent="0.15">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541</v>
      </c>
      <c r="AM56" s="337">
        <v>365484</v>
      </c>
      <c r="AN56" s="338">
        <v>52892</v>
      </c>
      <c r="AO56" s="339">
        <v>-17.899999999999999</v>
      </c>
      <c r="AP56" s="340">
        <v>68516</v>
      </c>
      <c r="AQ56" s="341">
        <v>-18.2</v>
      </c>
      <c r="AR56" s="342">
        <v>0.3</v>
      </c>
    </row>
    <row r="57" spans="1:44" x14ac:dyDescent="0.15">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544</v>
      </c>
      <c r="AL57" s="321"/>
      <c r="AM57" s="329">
        <v>891521</v>
      </c>
      <c r="AN57" s="330">
        <v>132470</v>
      </c>
      <c r="AO57" s="331">
        <v>44.7</v>
      </c>
      <c r="AP57" s="332">
        <v>138402</v>
      </c>
      <c r="AQ57" s="333">
        <v>10.4</v>
      </c>
      <c r="AR57" s="334">
        <v>34.299999999999997</v>
      </c>
    </row>
    <row r="58" spans="1:44" x14ac:dyDescent="0.15">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541</v>
      </c>
      <c r="AM58" s="337">
        <v>310948</v>
      </c>
      <c r="AN58" s="338">
        <v>46203</v>
      </c>
      <c r="AO58" s="339">
        <v>-12.6</v>
      </c>
      <c r="AP58" s="340">
        <v>70652</v>
      </c>
      <c r="AQ58" s="341">
        <v>3.1</v>
      </c>
      <c r="AR58" s="342">
        <v>-15.7</v>
      </c>
    </row>
    <row r="59" spans="1:44" x14ac:dyDescent="0.15">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545</v>
      </c>
      <c r="AL59" s="321"/>
      <c r="AM59" s="329">
        <v>760664</v>
      </c>
      <c r="AN59" s="330">
        <v>114661</v>
      </c>
      <c r="AO59" s="331">
        <v>-13.4</v>
      </c>
      <c r="AP59" s="332">
        <v>146367</v>
      </c>
      <c r="AQ59" s="333">
        <v>5.8</v>
      </c>
      <c r="AR59" s="334">
        <v>-19.2</v>
      </c>
    </row>
    <row r="60" spans="1:44" x14ac:dyDescent="0.15">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541</v>
      </c>
      <c r="AM60" s="337">
        <v>218705</v>
      </c>
      <c r="AN60" s="338">
        <v>32967</v>
      </c>
      <c r="AO60" s="339">
        <v>-28.6</v>
      </c>
      <c r="AP60" s="340">
        <v>79441</v>
      </c>
      <c r="AQ60" s="341">
        <v>12.4</v>
      </c>
      <c r="AR60" s="342">
        <v>-41</v>
      </c>
    </row>
    <row r="61" spans="1:44" x14ac:dyDescent="0.15">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546</v>
      </c>
      <c r="AL61" s="343"/>
      <c r="AM61" s="344">
        <v>845895</v>
      </c>
      <c r="AN61" s="345">
        <v>122756</v>
      </c>
      <c r="AO61" s="346">
        <v>24.5</v>
      </c>
      <c r="AP61" s="347">
        <v>135350</v>
      </c>
      <c r="AQ61" s="348">
        <v>5.3</v>
      </c>
      <c r="AR61" s="334">
        <v>19.2</v>
      </c>
    </row>
    <row r="62" spans="1:44" x14ac:dyDescent="0.15">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541</v>
      </c>
      <c r="AM62" s="337">
        <v>355606</v>
      </c>
      <c r="AN62" s="338">
        <v>51338</v>
      </c>
      <c r="AO62" s="339">
        <v>-4.0999999999999996</v>
      </c>
      <c r="AP62" s="340">
        <v>73059</v>
      </c>
      <c r="AQ62" s="341">
        <v>6.5</v>
      </c>
      <c r="AR62" s="342">
        <v>-10.6</v>
      </c>
    </row>
    <row r="63" spans="1:44" x14ac:dyDescent="0.15">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x14ac:dyDescent="0.15">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x14ac:dyDescent="0.15">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x14ac:dyDescent="0.15">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15">
      <c r="AK67" s="258"/>
      <c r="AL67" s="258"/>
      <c r="AM67" s="258"/>
      <c r="AN67" s="258"/>
      <c r="AO67" s="258"/>
      <c r="AP67" s="258"/>
      <c r="AQ67" s="258"/>
      <c r="AR67" s="258"/>
      <c r="AS67" s="258"/>
      <c r="AT67" s="258"/>
    </row>
    <row r="68" spans="1:46" ht="13.5" hidden="1" customHeight="1" x14ac:dyDescent="0.15">
      <c r="AK68" s="258"/>
      <c r="AL68" s="258"/>
      <c r="AM68" s="258"/>
      <c r="AN68" s="258"/>
      <c r="AO68" s="258"/>
      <c r="AP68" s="258"/>
      <c r="AQ68" s="258"/>
      <c r="AR68" s="258"/>
    </row>
    <row r="69" spans="1:46" ht="13.5" hidden="1" customHeight="1" x14ac:dyDescent="0.15">
      <c r="AK69" s="258"/>
      <c r="AL69" s="258"/>
      <c r="AM69" s="258"/>
      <c r="AN69" s="258"/>
      <c r="AO69" s="258"/>
      <c r="AP69" s="258"/>
      <c r="AQ69" s="258"/>
      <c r="AR69" s="258"/>
    </row>
    <row r="70" spans="1:46" hidden="1" x14ac:dyDescent="0.15">
      <c r="AK70" s="258"/>
      <c r="AL70" s="258"/>
      <c r="AM70" s="258"/>
      <c r="AN70" s="258"/>
      <c r="AO70" s="258"/>
      <c r="AP70" s="258"/>
      <c r="AQ70" s="258"/>
      <c r="AR70" s="258"/>
    </row>
    <row r="71" spans="1:46" hidden="1" x14ac:dyDescent="0.15">
      <c r="AK71" s="258"/>
      <c r="AL71" s="258"/>
      <c r="AM71" s="258"/>
      <c r="AN71" s="258"/>
      <c r="AO71" s="258"/>
      <c r="AP71" s="258"/>
      <c r="AQ71" s="258"/>
      <c r="AR71" s="258"/>
    </row>
    <row r="72" spans="1:46" hidden="1" x14ac:dyDescent="0.15">
      <c r="AK72" s="258"/>
      <c r="AL72" s="258"/>
      <c r="AM72" s="258"/>
      <c r="AN72" s="258"/>
      <c r="AO72" s="258"/>
      <c r="AP72" s="258"/>
      <c r="AQ72" s="258"/>
      <c r="AR72" s="258"/>
    </row>
    <row r="73" spans="1:46" hidden="1" x14ac:dyDescent="0.15">
      <c r="AK73" s="258"/>
      <c r="AL73" s="258"/>
      <c r="AM73" s="258"/>
      <c r="AN73" s="258"/>
      <c r="AO73" s="258"/>
      <c r="AP73" s="258"/>
      <c r="AQ73" s="258"/>
      <c r="AR73" s="258"/>
    </row>
  </sheetData>
  <sheetProtection algorithmName="SHA-512" hashValue="a3GvNyXI4b7/O/2e3CVACG84GcuV0qZelQN3jVGkYqrpKxvuo22HTuABejwcWHak60qbZ+ws1qHKFn2Thx+uVw==" saltValue="IpYHjTCaIm40qeMCauL5U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94" zoomScaleNormal="100" zoomScaleSheetLayoutView="55" workbookViewId="0"/>
  </sheetViews>
  <sheetFormatPr defaultColWidth="0" defaultRowHeight="13.5" customHeight="1" zeroHeight="1" x14ac:dyDescent="0.15"/>
  <cols>
    <col min="1" max="125" width="2.5" style="256" customWidth="1"/>
    <col min="126" max="16384" width="9" style="255" hidden="1"/>
  </cols>
  <sheetData>
    <row r="1" spans="2:125" ht="13.5" customHeight="1"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x14ac:dyDescent="0.15">
      <c r="B2" s="255"/>
      <c r="DG2" s="255"/>
    </row>
    <row r="3" spans="2:125" x14ac:dyDescent="0.1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x14ac:dyDescent="0.15"/>
    <row r="5" spans="2:125" x14ac:dyDescent="0.15"/>
    <row r="6" spans="2:125" x14ac:dyDescent="0.15"/>
    <row r="7" spans="2:125" x14ac:dyDescent="0.15"/>
    <row r="8" spans="2:125" x14ac:dyDescent="0.15"/>
    <row r="9" spans="2:125" x14ac:dyDescent="0.15">
      <c r="DU9" s="255"/>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5"/>
    </row>
    <row r="18" spans="125:125" x14ac:dyDescent="0.15"/>
    <row r="19" spans="125:125" x14ac:dyDescent="0.15"/>
    <row r="20" spans="125:125" x14ac:dyDescent="0.15">
      <c r="DU20" s="255"/>
    </row>
    <row r="21" spans="125:125" x14ac:dyDescent="0.15">
      <c r="DU21" s="255"/>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5"/>
    </row>
    <row r="29" spans="125:125" x14ac:dyDescent="0.15"/>
    <row r="30" spans="125:125" x14ac:dyDescent="0.15"/>
    <row r="31" spans="125:125" x14ac:dyDescent="0.15"/>
    <row r="32" spans="125:125" x14ac:dyDescent="0.15"/>
    <row r="33" spans="2:125" x14ac:dyDescent="0.15">
      <c r="B33" s="255"/>
      <c r="G33" s="255"/>
      <c r="I33" s="255"/>
    </row>
    <row r="34" spans="2:125" x14ac:dyDescent="0.15">
      <c r="C34" s="255"/>
      <c r="P34" s="255"/>
      <c r="DE34" s="255"/>
      <c r="DH34" s="255"/>
    </row>
    <row r="35" spans="2:125" x14ac:dyDescent="0.15">
      <c r="D35" s="255"/>
      <c r="E35" s="255"/>
      <c r="DG35" s="255"/>
      <c r="DJ35" s="255"/>
      <c r="DP35" s="255"/>
      <c r="DQ35" s="255"/>
      <c r="DR35" s="255"/>
      <c r="DS35" s="255"/>
      <c r="DT35" s="255"/>
      <c r="DU35" s="255"/>
    </row>
    <row r="36" spans="2:125" x14ac:dyDescent="0.15">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x14ac:dyDescent="0.15">
      <c r="DU37" s="255"/>
    </row>
    <row r="38" spans="2:125" x14ac:dyDescent="0.15">
      <c r="DT38" s="255"/>
      <c r="DU38" s="255"/>
    </row>
    <row r="39" spans="2:125" x14ac:dyDescent="0.15"/>
    <row r="40" spans="2:125" x14ac:dyDescent="0.15">
      <c r="DH40" s="255"/>
    </row>
    <row r="41" spans="2:125" x14ac:dyDescent="0.15">
      <c r="DE41" s="255"/>
    </row>
    <row r="42" spans="2:125" x14ac:dyDescent="0.15">
      <c r="DG42" s="255"/>
      <c r="DJ42" s="255"/>
    </row>
    <row r="43" spans="2:125" x14ac:dyDescent="0.1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x14ac:dyDescent="0.15">
      <c r="DU44" s="255"/>
    </row>
    <row r="45" spans="2:125" x14ac:dyDescent="0.15"/>
    <row r="46" spans="2:125" x14ac:dyDescent="0.15"/>
    <row r="47" spans="2:125" x14ac:dyDescent="0.15"/>
    <row r="48" spans="2:125" x14ac:dyDescent="0.15">
      <c r="DT48" s="255"/>
      <c r="DU48" s="255"/>
    </row>
    <row r="49" spans="120:125" x14ac:dyDescent="0.15">
      <c r="DU49" s="255"/>
    </row>
    <row r="50" spans="120:125" x14ac:dyDescent="0.15">
      <c r="DU50" s="255"/>
    </row>
    <row r="51" spans="120:125" x14ac:dyDescent="0.15">
      <c r="DP51" s="255"/>
      <c r="DQ51" s="255"/>
      <c r="DR51" s="255"/>
      <c r="DS51" s="255"/>
      <c r="DT51" s="255"/>
      <c r="DU51" s="255"/>
    </row>
    <row r="52" spans="120:125" x14ac:dyDescent="0.15"/>
    <row r="53" spans="120:125" x14ac:dyDescent="0.15"/>
    <row r="54" spans="120:125" x14ac:dyDescent="0.15">
      <c r="DU54" s="255"/>
    </row>
    <row r="55" spans="120:125" x14ac:dyDescent="0.15"/>
    <row r="56" spans="120:125" x14ac:dyDescent="0.15"/>
    <row r="57" spans="120:125" x14ac:dyDescent="0.15"/>
    <row r="58" spans="120:125" x14ac:dyDescent="0.15">
      <c r="DU58" s="255"/>
    </row>
    <row r="59" spans="120:125" x14ac:dyDescent="0.15"/>
    <row r="60" spans="120:125" x14ac:dyDescent="0.15"/>
    <row r="61" spans="120:125" x14ac:dyDescent="0.15"/>
    <row r="62" spans="120:125" x14ac:dyDescent="0.15"/>
    <row r="63" spans="120:125" x14ac:dyDescent="0.15">
      <c r="DU63" s="255"/>
    </row>
    <row r="64" spans="120:125" x14ac:dyDescent="0.15">
      <c r="DT64" s="255"/>
      <c r="DU64" s="255"/>
    </row>
    <row r="65" spans="123:125" x14ac:dyDescent="0.15"/>
    <row r="66" spans="123:125" x14ac:dyDescent="0.15"/>
    <row r="67" spans="123:125" x14ac:dyDescent="0.15"/>
    <row r="68" spans="123:125" x14ac:dyDescent="0.15"/>
    <row r="69" spans="123:125" x14ac:dyDescent="0.15">
      <c r="DS69" s="255"/>
      <c r="DT69" s="255"/>
      <c r="DU69" s="255"/>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5"/>
    </row>
    <row r="83" spans="116:125" x14ac:dyDescent="0.15">
      <c r="DM83" s="255"/>
      <c r="DN83" s="255"/>
      <c r="DO83" s="255"/>
      <c r="DP83" s="255"/>
      <c r="DQ83" s="255"/>
      <c r="DR83" s="255"/>
      <c r="DS83" s="255"/>
      <c r="DT83" s="255"/>
      <c r="DU83" s="255"/>
    </row>
    <row r="84" spans="116:125" x14ac:dyDescent="0.15"/>
    <row r="85" spans="116:125" x14ac:dyDescent="0.15"/>
    <row r="86" spans="116:125" x14ac:dyDescent="0.15"/>
    <row r="87" spans="116:125" x14ac:dyDescent="0.15"/>
    <row r="88" spans="116:125" x14ac:dyDescent="0.15">
      <c r="DU88" s="255"/>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5"/>
      <c r="DT94" s="255"/>
      <c r="DU94" s="255"/>
    </row>
    <row r="95" spans="116:125" ht="13.5" customHeight="1" x14ac:dyDescent="0.15">
      <c r="DU95" s="255"/>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5"/>
    </row>
    <row r="102" spans="124:125" ht="13.5" customHeight="1" x14ac:dyDescent="0.15"/>
    <row r="103" spans="124:125" ht="13.5" customHeight="1" x14ac:dyDescent="0.15"/>
    <row r="104" spans="124:125" ht="13.5" customHeight="1" x14ac:dyDescent="0.15">
      <c r="DT104" s="255"/>
      <c r="DU104" s="255"/>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5" t="s">
        <v>548</v>
      </c>
    </row>
    <row r="120" spans="125:125" ht="13.5" hidden="1" customHeight="1" x14ac:dyDescent="0.15"/>
    <row r="121" spans="125:125" ht="13.5" hidden="1" customHeight="1" x14ac:dyDescent="0.15">
      <c r="DU121" s="255"/>
    </row>
  </sheetData>
  <sheetProtection algorithmName="SHA-512" hashValue="ROkgs8k6KXALyheNe6bYIbfSCtwIJRBJ/m3/d11o0+dw+NBKjbkG1m+AaK9usswe30mXgumSaX6p1hdwOwCT9g==" saltValue="KUydxBGBNWAVQrbCRcEF9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94" zoomScaleNormal="100" zoomScaleSheetLayoutView="55" workbookViewId="0"/>
  </sheetViews>
  <sheetFormatPr defaultColWidth="0" defaultRowHeight="13.5" customHeight="1" zeroHeight="1" x14ac:dyDescent="0.15"/>
  <cols>
    <col min="1" max="125" width="2.5" style="256" customWidth="1"/>
    <col min="126" max="142" width="0" style="255" hidden="1" customWidth="1"/>
    <col min="143" max="16384" width="9" style="255" hidden="1"/>
  </cols>
  <sheetData>
    <row r="1" spans="1:125" ht="13.5" customHeight="1"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x14ac:dyDescent="0.15">
      <c r="B2" s="255"/>
      <c r="T2" s="255"/>
    </row>
    <row r="3" spans="1:125"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5"/>
      <c r="G33" s="255"/>
      <c r="I33" s="255"/>
    </row>
    <row r="34" spans="2:125" x14ac:dyDescent="0.15">
      <c r="C34" s="255"/>
      <c r="P34" s="255"/>
      <c r="R34" s="255"/>
      <c r="U34" s="255"/>
    </row>
    <row r="35" spans="2:125" x14ac:dyDescent="0.15">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x14ac:dyDescent="0.15">
      <c r="F36" s="255"/>
      <c r="H36" s="255"/>
      <c r="J36" s="255"/>
      <c r="K36" s="255"/>
      <c r="L36" s="255"/>
      <c r="M36" s="255"/>
      <c r="N36" s="255"/>
      <c r="O36" s="255"/>
      <c r="Q36" s="255"/>
      <c r="S36" s="255"/>
      <c r="V36" s="255"/>
    </row>
    <row r="37" spans="2:125" x14ac:dyDescent="0.15"/>
    <row r="38" spans="2:125" x14ac:dyDescent="0.15"/>
    <row r="39" spans="2:125" x14ac:dyDescent="0.15"/>
    <row r="40" spans="2:125" x14ac:dyDescent="0.15">
      <c r="U40" s="255"/>
    </row>
    <row r="41" spans="2:125" x14ac:dyDescent="0.15">
      <c r="R41" s="255"/>
    </row>
    <row r="42" spans="2:125" x14ac:dyDescent="0.15">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x14ac:dyDescent="0.15">
      <c r="Q43" s="255"/>
      <c r="S43" s="255"/>
      <c r="V43" s="255"/>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6" t="s">
        <v>549</v>
      </c>
    </row>
  </sheetData>
  <sheetProtection algorithmName="SHA-512" hashValue="2beCrW9aLRnyYxCHWOnLcta/tlCP4upfpnHgnbiBH8wF0qzDmdJ+YCIMAYqV2/IQ2No8LSTiyx14Sowzb5UWmQ==" saltValue="YKEwrUUsM9h+8CFlWxOeX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37"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550</v>
      </c>
      <c r="G46" s="8" t="s">
        <v>551</v>
      </c>
      <c r="H46" s="8" t="s">
        <v>552</v>
      </c>
      <c r="I46" s="8" t="s">
        <v>553</v>
      </c>
      <c r="J46" s="9" t="s">
        <v>554</v>
      </c>
    </row>
    <row r="47" spans="2:10" ht="57.75" customHeight="1" x14ac:dyDescent="0.15">
      <c r="B47" s="10"/>
      <c r="C47" s="1174" t="s">
        <v>3</v>
      </c>
      <c r="D47" s="1174"/>
      <c r="E47" s="1175"/>
      <c r="F47" s="11">
        <v>16.09</v>
      </c>
      <c r="G47" s="12">
        <v>18.2</v>
      </c>
      <c r="H47" s="12">
        <v>17.78</v>
      </c>
      <c r="I47" s="12">
        <v>18.850000000000001</v>
      </c>
      <c r="J47" s="13">
        <v>21.86</v>
      </c>
    </row>
    <row r="48" spans="2:10" ht="57.75" customHeight="1" x14ac:dyDescent="0.15">
      <c r="B48" s="14"/>
      <c r="C48" s="1176" t="s">
        <v>4</v>
      </c>
      <c r="D48" s="1176"/>
      <c r="E48" s="1177"/>
      <c r="F48" s="15">
        <v>7.4</v>
      </c>
      <c r="G48" s="16">
        <v>13.42</v>
      </c>
      <c r="H48" s="16">
        <v>9.93</v>
      </c>
      <c r="I48" s="16">
        <v>8.91</v>
      </c>
      <c r="J48" s="17">
        <v>21.77</v>
      </c>
    </row>
    <row r="49" spans="2:10" ht="57.75" customHeight="1" thickBot="1" x14ac:dyDescent="0.2">
      <c r="B49" s="18"/>
      <c r="C49" s="1178" t="s">
        <v>5</v>
      </c>
      <c r="D49" s="1178"/>
      <c r="E49" s="1179"/>
      <c r="F49" s="19">
        <v>1.73</v>
      </c>
      <c r="G49" s="20">
        <v>7.88</v>
      </c>
      <c r="H49" s="20" t="s">
        <v>555</v>
      </c>
      <c r="I49" s="20">
        <v>1.9</v>
      </c>
      <c r="J49" s="21">
        <v>15.23</v>
      </c>
    </row>
    <row r="50" spans="2:10" x14ac:dyDescent="0.15"/>
  </sheetData>
  <sheetProtection algorithmName="SHA-512" hashValue="DMAM8tgW5/C2y/DFgEm7kG9x0lhuYmDhdU+1BItrJV0vjJpkavAQnubmWXdM95Br4T4F29u8PJwIuCVZ/Bg7MQ==" saltValue="GwWglrSrcsrWHE16vxaDdA=="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dcterms:created xsi:type="dcterms:W3CDTF">2024-03-14T04:41:02Z</dcterms:created>
  <dcterms:modified xsi:type="dcterms:W3CDTF">2024-09-18T05:04:44Z</dcterms:modified>
  <cp:category/>
</cp:coreProperties>
</file>